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07-Отдел статистики строительства\!07_РЕГИОНАЛЬНЫЕ СЧЕТА\07-САЙТ_ОФ\"/>
    </mc:Choice>
  </mc:AlternateContent>
  <xr:revisionPtr revIDLastSave="0" documentId="13_ncr:1_{2A381676-97F0-43B5-9F48-BE88B9A0FF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одержание" sheetId="1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</sheets>
  <definedNames>
    <definedName name="_xlnm._FilterDatabase" localSheetId="4" hidden="1">'4'!$A$5:$Z$5</definedName>
    <definedName name="_xlnm._FilterDatabase" localSheetId="6" hidden="1">'6'!$A$5:$AH$24</definedName>
    <definedName name="а">Содержание!$B$3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7" i="4" l="1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6" i="4"/>
</calcChain>
</file>

<file path=xl/sharedStrings.xml><?xml version="1.0" encoding="utf-8"?>
<sst xmlns="http://schemas.openxmlformats.org/spreadsheetml/2006/main" count="1360" uniqueCount="102">
  <si>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</si>
  <si>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</si>
  <si>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</si>
  <si>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</si>
  <si>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</si>
  <si>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</si>
  <si>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</si>
  <si>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</si>
  <si>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Times New Roman"/>
        <family val="1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</si>
  <si>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</si>
  <si>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</si>
  <si>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</si>
  <si>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</si>
  <si>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</si>
  <si>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</si>
  <si>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</si>
  <si>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</si>
  <si>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</si>
  <si>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</si>
  <si>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</si>
  <si>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</si>
  <si>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</si>
  <si>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</si>
  <si>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</si>
  <si>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</si>
  <si>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</si>
  <si>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</si>
  <si>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</si>
  <si>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</si>
  <si>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</si>
  <si>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</si>
  <si>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</si>
  <si>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</si>
  <si>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</si>
  <si>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</si>
  <si>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</si>
  <si>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</si>
  <si>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</si>
  <si>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</si>
  <si>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</si>
  <si>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</si>
  <si>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</si>
  <si>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</si>
  <si>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</si>
  <si>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</si>
  <si>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</si>
  <si>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</si>
  <si>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</si>
  <si>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</si>
  <si>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</si>
  <si>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</si>
  <si>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</si>
  <si>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</si>
  <si>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</si>
  <si>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</si>
  <si>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</si>
  <si>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</si>
  <si>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</si>
  <si>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</si>
  <si>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</si>
  <si>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</si>
  <si>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</si>
  <si>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</si>
  <si>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</si>
  <si>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</si>
  <si>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</si>
  <si>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</si>
  <si>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</si>
  <si>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</si>
  <si>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</si>
  <si>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</si>
  <si>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</si>
  <si>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</si>
  <si>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</si>
  <si>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</si>
  <si>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</si>
  <si>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</si>
  <si>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</si>
  <si>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</si>
  <si>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</si>
  <si>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</si>
  <si>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</si>
  <si>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</si>
  <si>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</si>
  <si>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</si>
  <si>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</si>
  <si>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ФИО</t>
  </si>
  <si>
    <t>тел.</t>
  </si>
  <si>
    <r>
      <t xml:space="preserve">Наличие основных фондов </t>
    </r>
    <r>
      <rPr>
        <b/>
        <sz val="12"/>
        <color rgb="FF0000FF"/>
        <rFont val="Times New Roman"/>
        <family val="1"/>
        <charset val="204"/>
      </rPr>
      <t>по Иркутской области</t>
    </r>
    <r>
      <rPr>
        <b/>
        <sz val="12"/>
        <color theme="1"/>
        <rFont val="Times New Roman"/>
        <family val="1"/>
        <charset val="204"/>
      </rPr>
      <t xml:space="preserve"> по видам экономической деятельности по полной учетной стоимости на конец года </t>
    </r>
  </si>
  <si>
    <t>-</t>
  </si>
  <si>
    <t xml:space="preserve"> -</t>
  </si>
  <si>
    <t>К</t>
  </si>
  <si>
    <t>К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</si>
  <si>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Секисова Ольга Владимировна</t>
  </si>
  <si>
    <t>(3952)33-51-70 доб.416</t>
  </si>
  <si>
    <t>Коляда Злата Сергеевна</t>
  </si>
  <si>
    <t>(3952)34-29-62 доб.185</t>
  </si>
  <si>
    <t/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</si>
  <si>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</si>
  <si>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</si>
  <si>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</si>
  <si>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r>
      <t xml:space="preserve">Обновлено: </t>
    </r>
    <r>
      <rPr>
        <sz val="12"/>
        <color rgb="FF0000FF"/>
        <rFont val="Times New Roman"/>
        <family val="1"/>
        <charset val="204"/>
      </rPr>
      <t>02.12.2024г.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</si>
</sst>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name val="Arial Cyr"/>
      <charset val="204"/>
    </font>
    <font>
      <b/>
      <sz val="12"/>
      <name val="Arial Cyr"/>
      <charset val="204"/>
    </font>
    <font>
      <b/>
      <sz val="12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</cellStyleXfs>
  <cellXfs count="10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/>
    <xf numFmtId="0" fontId="8" fillId="0" borderId="0" xfId="0" applyFont="1" applyBorder="1"/>
    <xf numFmtId="165" fontId="8" fillId="0" borderId="0" xfId="0" applyNumberFormat="1" applyFont="1" applyBorder="1"/>
    <xf numFmtId="0" fontId="15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16" fillId="0" borderId="1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wrapText="1"/>
    </xf>
    <xf numFmtId="1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horizontal="right" wrapText="1"/>
    </xf>
    <xf numFmtId="165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6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18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vertical="center"/>
    </xf>
    <xf numFmtId="1" fontId="8" fillId="0" borderId="1" xfId="10" applyNumberFormat="1" applyFont="1" applyFill="1" applyBorder="1" applyAlignment="1">
      <alignment horizontal="center" vertical="center" wrapText="1"/>
    </xf>
    <xf numFmtId="3" fontId="7" fillId="0" borderId="0" xfId="0" applyNumberFormat="1" applyFont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4" fillId="0" borderId="1" xfId="11" applyNumberFormat="1" applyFont="1" applyBorder="1" applyAlignment="1"/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/>
    </xf>
    <xf numFmtId="3" fontId="14" fillId="0" borderId="1" xfId="11" applyNumberFormat="1" applyFont="1" applyFill="1" applyBorder="1" applyAlignment="1"/>
    <xf numFmtId="3" fontId="14" fillId="0" borderId="1" xfId="12" applyNumberFormat="1" applyFont="1" applyFill="1" applyBorder="1" applyAlignment="1">
      <alignment horizontal="right" vertical="center"/>
    </xf>
    <xf numFmtId="3" fontId="0" fillId="0" borderId="0" xfId="0" applyNumberFormat="1" applyFill="1"/>
    <xf numFmtId="1" fontId="8" fillId="0" borderId="1" xfId="10" applyNumberFormat="1" applyFont="1" applyBorder="1" applyAlignment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9" fillId="0" borderId="1" xfId="0" applyNumberFormat="1" applyFont="1" applyFill="1" applyBorder="1" applyAlignment="1" applyProtection="1">
      <alignment horizontal="right"/>
    </xf>
    <xf numFmtId="3" fontId="21" fillId="0" borderId="1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4" fillId="0" borderId="1" xfId="13" applyNumberFormat="1" applyFont="1" applyBorder="1" applyAlignment="1">
      <alignment horizontal="right" vertical="center"/>
    </xf>
    <xf numFmtId="3" fontId="16" fillId="0" borderId="1" xfId="13" applyNumberFormat="1" applyFont="1" applyBorder="1" applyAlignment="1">
      <alignment horizontal="right" vertical="center"/>
    </xf>
    <xf numFmtId="0" fontId="7" fillId="0" borderId="1" xfId="0" applyFont="1" applyBorder="1"/>
    <xf numFmtId="3" fontId="14" fillId="0" borderId="1" xfId="10" applyNumberFormat="1" applyFont="1" applyBorder="1" applyAlignment="1">
      <alignment horizontal="right"/>
    </xf>
    <xf numFmtId="0" fontId="7" fillId="0" borderId="0" xfId="0" applyFont="1" applyFill="1" applyAlignment="1">
      <alignment horizontal="right"/>
    </xf>
    <xf numFmtId="165" fontId="14" fillId="0" borderId="1" xfId="0" applyNumberFormat="1" applyFont="1" applyBorder="1" applyAlignment="1">
      <alignment wrapText="1"/>
    </xf>
    <xf numFmtId="3" fontId="14" fillId="0" borderId="1" xfId="10" applyNumberFormat="1" applyFont="1" applyBorder="1" applyAlignment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right"/>
    </xf>
    <xf numFmtId="3" fontId="19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1" fontId="6" fillId="0" borderId="4" xfId="10" applyNumberFormat="1" applyFont="1" applyBorder="1" applyAlignment="1">
      <alignment horizontal="left" vertical="center" wrapText="1"/>
    </xf>
    <xf numFmtId="1" fontId="6" fillId="0" borderId="0" xfId="10" applyNumberFormat="1" applyFont="1" applyAlignment="1">
      <alignment horizontal="left" vertical="center" wrapText="1"/>
    </xf>
  </cellXfs>
  <cellStyles count="14">
    <cellStyle name="Гиперссылка" xfId="1" builtinId="8"/>
    <cellStyle name="Обычный" xfId="0" builtinId="0"/>
    <cellStyle name="Обычный 2" xfId="3" xr:uid="{00000000-0005-0000-0000-000002000000}"/>
    <cellStyle name="Обычный 2 2" xfId="7" xr:uid="{00000000-0005-0000-0000-000003000000}"/>
    <cellStyle name="Обычный 2 3" xfId="8" xr:uid="{00000000-0005-0000-0000-000004000000}"/>
    <cellStyle name="Обычный 4" xfId="4" xr:uid="{00000000-0005-0000-0000-000005000000}"/>
    <cellStyle name="Обычный 5" xfId="5" xr:uid="{00000000-0005-0000-0000-000006000000}"/>
    <cellStyle name="Обычный 7" xfId="6" xr:uid="{00000000-0005-0000-0000-000007000000}"/>
    <cellStyle name="Обычный_11-KRAT" xfId="12" xr:uid="{00000000-0005-0000-0000-000008000000}"/>
    <cellStyle name="Обычный_Лист1" xfId="11" xr:uid="{00000000-0005-0000-0000-000009000000}"/>
    <cellStyle name="Обычный_наличие на конец" xfId="10" xr:uid="{00000000-0005-0000-0000-00000A000000}"/>
    <cellStyle name="Обычный_остат" xfId="13" xr:uid="{00000000-0005-0000-0000-00000B000000}"/>
    <cellStyle name="Финансовый 2" xfId="2" xr:uid="{00000000-0005-0000-0000-00000C000000}"/>
    <cellStyle name="Финансовый 3" xfId="9" xr:uid="{00000000-0005-0000-0000-00000D000000}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showGridLines="0" tabSelected="1" workbookViewId="0">
      <selection activeCell="F15" sqref="F15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 x14ac:dyDescent="0.25">
      <c r="A3" s="18">
        <v>1</v>
      </c>
      <c r="B3" s="95" t="s">
        <v>38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19"/>
      <c r="O3" s="19"/>
      <c r="P3" s="20"/>
      <c r="Q3" s="20"/>
    </row>
    <row r="4" spans="1:17" ht="30" customHeight="1" x14ac:dyDescent="0.25">
      <c r="A4" s="18">
        <v>2</v>
      </c>
      <c r="B4" s="95" t="s">
        <v>98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20"/>
      <c r="O4" s="20"/>
      <c r="P4" s="20"/>
      <c r="Q4" s="20"/>
    </row>
    <row r="5" spans="1:17" ht="30.75" customHeight="1" x14ac:dyDescent="0.25">
      <c r="A5" s="18">
        <v>3</v>
      </c>
      <c r="B5" s="95" t="s">
        <v>39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</row>
    <row r="6" spans="1:17" ht="29.25" customHeight="1" x14ac:dyDescent="0.25">
      <c r="A6" s="18">
        <v>4</v>
      </c>
      <c r="B6" s="95" t="s">
        <v>99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</row>
    <row r="7" spans="1:17" ht="30" customHeight="1" x14ac:dyDescent="0.25">
      <c r="A7" s="18">
        <v>5</v>
      </c>
      <c r="B7" s="95" t="s">
        <v>40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</row>
    <row r="8" spans="1:17" ht="30" customHeight="1" x14ac:dyDescent="0.25">
      <c r="A8" s="18">
        <v>6</v>
      </c>
      <c r="B8" s="95" t="s">
        <v>100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</row>
    <row r="10" spans="1:17" x14ac:dyDescent="0.25">
      <c r="A10" s="2"/>
      <c r="B10" s="79" t="s">
        <v>4</v>
      </c>
      <c r="C10" s="2"/>
      <c r="D10" s="2"/>
      <c r="E10" s="2"/>
    </row>
    <row r="11" spans="1:17" x14ac:dyDescent="0.25">
      <c r="A11" s="2"/>
      <c r="B11" s="80" t="s">
        <v>86</v>
      </c>
      <c r="C11" s="2" t="s">
        <v>93</v>
      </c>
      <c r="E11" s="2"/>
      <c r="G11" s="2" t="s">
        <v>95</v>
      </c>
    </row>
    <row r="12" spans="1:17" x14ac:dyDescent="0.25">
      <c r="A12" s="2"/>
      <c r="B12" s="80" t="s">
        <v>87</v>
      </c>
      <c r="C12" s="2" t="s">
        <v>94</v>
      </c>
      <c r="E12" s="2"/>
      <c r="G12" s="2" t="s">
        <v>96</v>
      </c>
    </row>
    <row r="13" spans="1:17" x14ac:dyDescent="0.25">
      <c r="A13" s="2"/>
      <c r="B13" s="81"/>
      <c r="C13" s="2"/>
      <c r="D13" s="2"/>
      <c r="E13" s="2"/>
    </row>
    <row r="14" spans="1:17" x14ac:dyDescent="0.25">
      <c r="A14" s="2"/>
      <c r="B14" s="82" t="s">
        <v>101</v>
      </c>
      <c r="C14" s="8"/>
      <c r="D14" s="8"/>
      <c r="E14" s="2"/>
    </row>
    <row r="15" spans="1:17" x14ac:dyDescent="0.25">
      <c r="D15" s="11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 xr:uid="{00000000-0004-0000-0000-000000000000}"/>
    <hyperlink ref="B3:J3" location="'1'!A1" display="Наличие основных фондов по видам экономической деятельности 2004 - 2016 гг." xr:uid="{00000000-0004-0000-0000-000001000000}"/>
    <hyperlink ref="B4:I4" location="а" display="Наличие основного капитала, отражаемого в БАП на конец года, по текущей рыночной стоимости 2017-2019" xr:uid="{00000000-0004-0000-0000-000002000000}"/>
    <hyperlink ref="B4:J4" location="'2'!A1" display="Наличие основных фондов по видам экономической деятельности 2017 - 2020 гг." xr:uid="{00000000-0004-0000-0000-000003000000}"/>
    <hyperlink ref="B5:I5" location="а" display="Наличие основного капитала, отражаемого в БАП на конец года, по текущей рыночной стоимости 2017-2019" xr:uid="{00000000-0004-0000-0000-000004000000}"/>
    <hyperlink ref="B5:J5" location="'1'!A1" display="Наличие основных фондов по видам экономической деятельности 2004 - 2016 гг." xr:uid="{00000000-0004-0000-0000-000005000000}"/>
    <hyperlink ref="B6:I6" location="а" display="Наличие основного капитала, отражаемого в БАП на конец года, по текущей рыночной стоимости 2017-2019" xr:uid="{00000000-0004-0000-0000-000006000000}"/>
    <hyperlink ref="B6:J6" location="'2'!A1" display="Наличие основных фондов по видам экономической деятельности 2017 - 2020 гг." xr:uid="{00000000-0004-0000-0000-000007000000}"/>
    <hyperlink ref="B7:I7" location="а" display="Наличие основного капитала, отражаемого в БАП на конец года, по текущей рыночной стоимости 2017-2019" xr:uid="{00000000-0004-0000-0000-000008000000}"/>
    <hyperlink ref="B7:J7" location="'1'!A1" display="Наличие основных фондов по видам экономической деятельности 2004 - 2016 гг." xr:uid="{00000000-0004-0000-0000-000009000000}"/>
    <hyperlink ref="B8:I8" location="а" display="Наличие основного капитала, отражаемого в БАП на конец года, по текущей рыночной стоимости 2017-2019" xr:uid="{00000000-0004-0000-0000-00000A000000}"/>
    <hyperlink ref="B8:J8" location="'2'!A1" display="Наличие основных фондов по видам экономической деятельности 2017 - 2020 гг." xr:uid="{00000000-0004-0000-0000-00000B000000}"/>
    <hyperlink ref="B3:M3" location="'1'!A1" display="Наличие основных фондов  по полному кругу организаций по видам экономической деятельности 2004 - 2016 гг." xr:uid="{00000000-0004-0000-0000-00000C000000}"/>
    <hyperlink ref="B4:M4" location="'2'!A1" display="Наличие основных фондов по полному кругу организаций по видам экономической деятельности 2017 - 2020 гг." xr:uid="{00000000-0004-0000-0000-00000D000000}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 xr:uid="{00000000-0004-0000-0000-00000E000000}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 xr:uid="{00000000-0004-0000-0000-00000F000000}"/>
    <hyperlink ref="B7:Q7" location="'5'!A1" display="Наличие основных фондов  некоммерческих организаций по видам экономической деятельности 2004 - 2016 гг." xr:uid="{00000000-0004-0000-0000-000010000000}"/>
    <hyperlink ref="B8:Q8" location="'6'!A1" display="Наличие основных фондов некоммерческих организаций по видам экономической деятельности 2017 - 2020 гг." xr:uid="{00000000-0004-0000-0000-000011000000}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2"/>
  <sheetViews>
    <sheetView zoomScale="90" zoomScaleNormal="90" workbookViewId="0">
      <pane xSplit="1" ySplit="4" topLeftCell="V5" activePane="bottomRight" state="frozen"/>
      <selection pane="topRight" activeCell="B1" sqref="B1"/>
      <selection pane="bottomLeft" activeCell="A5" sqref="A5"/>
      <selection pane="bottomRight" activeCell="I12" sqref="I12"/>
    </sheetView>
  </sheetViews>
  <sheetFormatPr defaultColWidth="9.140625" defaultRowHeight="15.75" x14ac:dyDescent="0.25"/>
  <cols>
    <col min="1" max="1" width="40.85546875" style="2" customWidth="1"/>
    <col min="2" max="8" width="12.7109375" style="2" bestFit="1" customWidth="1"/>
    <col min="9" max="14" width="14.140625" style="2" bestFit="1" customWidth="1"/>
    <col min="15" max="20" width="9.42578125" style="2" bestFit="1" customWidth="1"/>
    <col min="21" max="21" width="10.140625" style="2" customWidth="1"/>
    <col min="22" max="22" width="10" style="2" customWidth="1"/>
    <col min="23" max="27" width="9.42578125" style="2" bestFit="1" customWidth="1"/>
    <col min="28" max="16384" width="9.140625" style="2"/>
  </cols>
  <sheetData>
    <row r="1" spans="1:28" ht="33" customHeight="1" x14ac:dyDescent="0.25">
      <c r="A1" s="7" t="s">
        <v>2</v>
      </c>
    </row>
    <row r="2" spans="1:28" ht="27.75" customHeight="1" x14ac:dyDescent="0.25">
      <c r="A2" s="99" t="s">
        <v>88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28" s="17" customFormat="1" ht="18.75" x14ac:dyDescent="0.25">
      <c r="A3" s="97"/>
      <c r="B3" s="10">
        <v>2004</v>
      </c>
      <c r="C3" s="10">
        <v>2005</v>
      </c>
      <c r="D3" s="10">
        <v>2006</v>
      </c>
      <c r="E3" s="10">
        <v>2007</v>
      </c>
      <c r="F3" s="10">
        <v>2008</v>
      </c>
      <c r="G3" s="10">
        <v>2009</v>
      </c>
      <c r="H3" s="10">
        <v>2010</v>
      </c>
      <c r="I3" s="10" t="s">
        <v>5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>
        <v>2004</v>
      </c>
      <c r="P3" s="10">
        <v>2005</v>
      </c>
      <c r="Q3" s="10">
        <v>2006</v>
      </c>
      <c r="R3" s="10">
        <v>2007</v>
      </c>
      <c r="S3" s="10">
        <v>2008</v>
      </c>
      <c r="T3" s="10">
        <v>2009</v>
      </c>
      <c r="U3" s="9">
        <v>2010</v>
      </c>
      <c r="V3" s="10" t="s">
        <v>5</v>
      </c>
      <c r="W3" s="10" t="s">
        <v>10</v>
      </c>
      <c r="X3" s="10" t="s">
        <v>11</v>
      </c>
      <c r="Y3" s="10" t="s">
        <v>12</v>
      </c>
      <c r="Z3" s="10" t="s">
        <v>13</v>
      </c>
      <c r="AA3" s="10" t="s">
        <v>14</v>
      </c>
    </row>
    <row r="4" spans="1:28" s="15" customFormat="1" x14ac:dyDescent="0.25">
      <c r="A4" s="98"/>
      <c r="B4" s="96" t="s">
        <v>41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 t="s">
        <v>6</v>
      </c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28" s="4" customFormat="1" x14ac:dyDescent="0.25">
      <c r="A5" s="39" t="s">
        <v>1</v>
      </c>
      <c r="B5" s="84">
        <v>545556</v>
      </c>
      <c r="C5" s="40">
        <v>651069</v>
      </c>
      <c r="D5" s="40">
        <v>674969</v>
      </c>
      <c r="E5" s="41">
        <v>826755</v>
      </c>
      <c r="F5" s="41">
        <v>1056433</v>
      </c>
      <c r="G5" s="41">
        <v>1472728</v>
      </c>
      <c r="H5" s="41">
        <v>1641443</v>
      </c>
      <c r="I5" s="41">
        <v>1975486</v>
      </c>
      <c r="J5" s="41">
        <v>2171210</v>
      </c>
      <c r="K5" s="41">
        <v>2077218</v>
      </c>
      <c r="L5" s="41">
        <v>2029855</v>
      </c>
      <c r="M5" s="41">
        <v>2206258</v>
      </c>
      <c r="N5" s="41">
        <v>2528848</v>
      </c>
      <c r="O5" s="42">
        <v>100</v>
      </c>
      <c r="P5" s="42">
        <v>100</v>
      </c>
      <c r="Q5" s="42">
        <v>100</v>
      </c>
      <c r="R5" s="42">
        <v>100</v>
      </c>
      <c r="S5" s="42">
        <v>100</v>
      </c>
      <c r="T5" s="42">
        <v>100</v>
      </c>
      <c r="U5" s="42">
        <v>100</v>
      </c>
      <c r="V5" s="43">
        <v>100</v>
      </c>
      <c r="W5" s="43">
        <v>100</v>
      </c>
      <c r="X5" s="43">
        <v>100</v>
      </c>
      <c r="Y5" s="44">
        <v>100</v>
      </c>
      <c r="Z5" s="44">
        <v>100</v>
      </c>
      <c r="AA5" s="44">
        <v>100</v>
      </c>
    </row>
    <row r="6" spans="1:28" s="33" customFormat="1" ht="31.5" x14ac:dyDescent="0.25">
      <c r="A6" s="37" t="s">
        <v>23</v>
      </c>
      <c r="B6" s="83">
        <v>20615</v>
      </c>
      <c r="C6" s="45">
        <v>22929</v>
      </c>
      <c r="D6" s="45">
        <v>23868</v>
      </c>
      <c r="E6" s="46">
        <v>27767</v>
      </c>
      <c r="F6" s="46">
        <v>31710</v>
      </c>
      <c r="G6" s="46">
        <v>34696</v>
      </c>
      <c r="H6" s="46">
        <v>36115</v>
      </c>
      <c r="I6" s="46">
        <v>40323</v>
      </c>
      <c r="J6" s="46">
        <v>45610</v>
      </c>
      <c r="K6" s="45">
        <v>50747</v>
      </c>
      <c r="L6" s="45">
        <v>45910</v>
      </c>
      <c r="M6" s="45">
        <v>49338</v>
      </c>
      <c r="N6" s="45">
        <v>53616</v>
      </c>
      <c r="O6" s="47">
        <f>B6/545556*100</f>
        <v>3.7787138258950503</v>
      </c>
      <c r="P6" s="47">
        <f>C6/651069*100</f>
        <v>3.5217465429931392</v>
      </c>
      <c r="Q6" s="47">
        <f>D6/674969*100</f>
        <v>3.5361624015325144</v>
      </c>
      <c r="R6" s="47">
        <f>E6/826755*100</f>
        <v>3.3585524127462185</v>
      </c>
      <c r="S6" s="47">
        <f>F6/1056433*100</f>
        <v>3.0016101352381077</v>
      </c>
      <c r="T6" s="47">
        <f>G6/1472728*100</f>
        <v>2.355900071160459</v>
      </c>
      <c r="U6" s="88">
        <f>H6/1641443*100</f>
        <v>2.20019824020694</v>
      </c>
      <c r="V6" s="88">
        <f>I6/1975486*100</f>
        <v>2.0411686035740066</v>
      </c>
      <c r="W6" s="48">
        <f>J6/2171210*100</f>
        <v>2.1006719755343797</v>
      </c>
      <c r="X6" s="47">
        <f>K6/2077218*100</f>
        <v>2.4430271642167551</v>
      </c>
      <c r="Y6" s="48">
        <f>L6/2029855*100</f>
        <v>2.2617379073874737</v>
      </c>
      <c r="Z6" s="48">
        <f>M6/2206258*100</f>
        <v>2.2362751772458163</v>
      </c>
      <c r="AA6" s="48">
        <f>N6/2528848*100</f>
        <v>2.1201748780472371</v>
      </c>
      <c r="AB6" s="34"/>
    </row>
    <row r="7" spans="1:28" s="33" customFormat="1" x14ac:dyDescent="0.25">
      <c r="A7" s="37" t="s">
        <v>24</v>
      </c>
      <c r="B7" s="83">
        <v>125</v>
      </c>
      <c r="C7" s="45">
        <v>6</v>
      </c>
      <c r="D7" s="45">
        <v>6</v>
      </c>
      <c r="E7" s="46">
        <v>81</v>
      </c>
      <c r="F7" s="46">
        <v>103</v>
      </c>
      <c r="G7" s="46">
        <v>93</v>
      </c>
      <c r="H7" s="46">
        <v>95</v>
      </c>
      <c r="I7" s="46">
        <v>96</v>
      </c>
      <c r="J7" s="46">
        <v>97</v>
      </c>
      <c r="K7" s="45">
        <v>112</v>
      </c>
      <c r="L7" s="45">
        <v>124</v>
      </c>
      <c r="M7" s="45">
        <v>132</v>
      </c>
      <c r="N7" s="45">
        <v>110</v>
      </c>
      <c r="O7" s="47">
        <f t="shared" ref="O7:O20" si="0">B7/545556*100</f>
        <v>2.291240495934423E-2</v>
      </c>
      <c r="P7" s="47">
        <f t="shared" ref="P7:P20" si="1">C7/651069*100</f>
        <v>9.2156130916999591E-4</v>
      </c>
      <c r="Q7" s="47">
        <f t="shared" ref="Q7:Q20" si="2">D7/674969*100</f>
        <v>8.8892971380907868E-4</v>
      </c>
      <c r="R7" s="47">
        <f t="shared" ref="R7:R20" si="3">E7/826755*100</f>
        <v>9.7973402035669566E-3</v>
      </c>
      <c r="S7" s="47">
        <f t="shared" ref="S7:S20" si="4">F7/1056433*100</f>
        <v>9.7497900955384759E-3</v>
      </c>
      <c r="T7" s="47">
        <f t="shared" ref="T7:T20" si="5">G7/1472728*100</f>
        <v>6.3148116963892865E-3</v>
      </c>
      <c r="U7" s="88">
        <f t="shared" ref="U7:U20" si="6">H7/1641443*100</f>
        <v>5.7875905529464009E-3</v>
      </c>
      <c r="V7" s="88">
        <f t="shared" ref="V7:V20" si="7">I7/1975486*100</f>
        <v>4.8595636719268066E-3</v>
      </c>
      <c r="W7" s="48">
        <f t="shared" ref="W7:W20" si="8">J7/2171210*100</f>
        <v>4.4675549578345715E-3</v>
      </c>
      <c r="X7" s="47">
        <f t="shared" ref="X7:X20" si="9">K7/2077218*100</f>
        <v>5.3918269531652427E-3</v>
      </c>
      <c r="Y7" s="48">
        <f t="shared" ref="Y7:Y20" si="10">L7/2029855*100</f>
        <v>6.1088107278598723E-3</v>
      </c>
      <c r="Z7" s="48">
        <f t="shared" ref="Z7:Z20" si="11">M7/2206258*100</f>
        <v>5.982981138198706E-3</v>
      </c>
      <c r="AA7" s="48">
        <f t="shared" ref="AA7:AA20" si="12">N7/2528848*100</f>
        <v>4.3498067104072689E-3</v>
      </c>
      <c r="AB7" s="34"/>
    </row>
    <row r="8" spans="1:28" s="33" customFormat="1" x14ac:dyDescent="0.25">
      <c r="A8" s="37" t="s">
        <v>25</v>
      </c>
      <c r="B8" s="83">
        <v>5972</v>
      </c>
      <c r="C8" s="45">
        <v>8551</v>
      </c>
      <c r="D8" s="45">
        <v>10836</v>
      </c>
      <c r="E8" s="46">
        <v>17391</v>
      </c>
      <c r="F8" s="46">
        <v>38323</v>
      </c>
      <c r="G8" s="46">
        <v>32734</v>
      </c>
      <c r="H8" s="46">
        <v>66965</v>
      </c>
      <c r="I8" s="46">
        <v>123546</v>
      </c>
      <c r="J8" s="46">
        <v>163469</v>
      </c>
      <c r="K8" s="45">
        <v>205838</v>
      </c>
      <c r="L8" s="45">
        <v>250491</v>
      </c>
      <c r="M8" s="45">
        <v>288993</v>
      </c>
      <c r="N8" s="45">
        <v>355837</v>
      </c>
      <c r="O8" s="47">
        <f t="shared" si="0"/>
        <v>1.0946630593376299</v>
      </c>
      <c r="P8" s="47">
        <f t="shared" si="1"/>
        <v>1.3133784591187723</v>
      </c>
      <c r="Q8" s="47">
        <f t="shared" si="2"/>
        <v>1.6054070631391959</v>
      </c>
      <c r="R8" s="47">
        <f t="shared" si="3"/>
        <v>2.1035252281510242</v>
      </c>
      <c r="S8" s="47">
        <f t="shared" si="4"/>
        <v>3.627584522634185</v>
      </c>
      <c r="T8" s="47">
        <f t="shared" si="5"/>
        <v>2.2226779147269555</v>
      </c>
      <c r="U8" s="88">
        <f t="shared" si="6"/>
        <v>4.0796421197690078</v>
      </c>
      <c r="V8" s="88">
        <f t="shared" si="7"/>
        <v>6.2539547230403043</v>
      </c>
      <c r="W8" s="48">
        <f t="shared" si="8"/>
        <v>7.5289354783738105</v>
      </c>
      <c r="X8" s="47">
        <f t="shared" si="9"/>
        <v>9.909311396300243</v>
      </c>
      <c r="Y8" s="48">
        <f t="shared" si="10"/>
        <v>12.340339580906026</v>
      </c>
      <c r="Z8" s="48">
        <f t="shared" si="11"/>
        <v>13.098785364177717</v>
      </c>
      <c r="AA8" s="48">
        <f t="shared" si="12"/>
        <v>14.07111064010174</v>
      </c>
      <c r="AB8" s="34"/>
    </row>
    <row r="9" spans="1:28" s="33" customFormat="1" ht="31.5" x14ac:dyDescent="0.25">
      <c r="A9" s="37" t="s">
        <v>26</v>
      </c>
      <c r="B9" s="83">
        <v>89055</v>
      </c>
      <c r="C9" s="45">
        <v>108338</v>
      </c>
      <c r="D9" s="45">
        <v>116435</v>
      </c>
      <c r="E9" s="46">
        <v>128237</v>
      </c>
      <c r="F9" s="46">
        <v>153777</v>
      </c>
      <c r="G9" s="46">
        <v>171213</v>
      </c>
      <c r="H9" s="46">
        <v>181428</v>
      </c>
      <c r="I9" s="46">
        <v>196085</v>
      </c>
      <c r="J9" s="46">
        <v>213988</v>
      </c>
      <c r="K9" s="45">
        <v>259314</v>
      </c>
      <c r="L9" s="45">
        <v>315024</v>
      </c>
      <c r="M9" s="45">
        <v>334146</v>
      </c>
      <c r="N9" s="45">
        <v>346228</v>
      </c>
      <c r="O9" s="47">
        <f t="shared" si="0"/>
        <v>16.323713789235203</v>
      </c>
      <c r="P9" s="47">
        <f t="shared" si="1"/>
        <v>16.640018185476503</v>
      </c>
      <c r="Q9" s="47">
        <f t="shared" si="2"/>
        <v>17.250421871226678</v>
      </c>
      <c r="R9" s="47">
        <f t="shared" si="3"/>
        <v>15.510882909689085</v>
      </c>
      <c r="S9" s="47">
        <f t="shared" si="4"/>
        <v>14.556247296326411</v>
      </c>
      <c r="T9" s="47">
        <f t="shared" si="5"/>
        <v>11.625568333052676</v>
      </c>
      <c r="U9" s="88">
        <f t="shared" si="6"/>
        <v>11.052957671999577</v>
      </c>
      <c r="V9" s="88">
        <f t="shared" si="7"/>
        <v>9.9259119021850815</v>
      </c>
      <c r="W9" s="48">
        <f t="shared" si="8"/>
        <v>9.8557025805887051</v>
      </c>
      <c r="X9" s="47">
        <f t="shared" si="9"/>
        <v>12.48371620118832</v>
      </c>
      <c r="Y9" s="48">
        <f t="shared" si="10"/>
        <v>15.519532183333293</v>
      </c>
      <c r="Z9" s="48">
        <f t="shared" si="11"/>
        <v>15.145372843973822</v>
      </c>
      <c r="AA9" s="48">
        <f t="shared" si="12"/>
        <v>13.691135252098979</v>
      </c>
      <c r="AB9" s="34"/>
    </row>
    <row r="10" spans="1:28" s="33" customFormat="1" ht="47.25" x14ac:dyDescent="0.25">
      <c r="A10" s="37" t="s">
        <v>27</v>
      </c>
      <c r="B10" s="83">
        <v>88634</v>
      </c>
      <c r="C10" s="45">
        <v>101897</v>
      </c>
      <c r="D10" s="45">
        <v>78430</v>
      </c>
      <c r="E10" s="46">
        <v>112131</v>
      </c>
      <c r="F10" s="46">
        <v>138670</v>
      </c>
      <c r="G10" s="46">
        <v>173927</v>
      </c>
      <c r="H10" s="46">
        <v>188523</v>
      </c>
      <c r="I10" s="46">
        <v>222854</v>
      </c>
      <c r="J10" s="46">
        <v>268553</v>
      </c>
      <c r="K10" s="45">
        <v>279340</v>
      </c>
      <c r="L10" s="45">
        <v>274883</v>
      </c>
      <c r="M10" s="45">
        <v>293319</v>
      </c>
      <c r="N10" s="45">
        <v>336446</v>
      </c>
      <c r="O10" s="47">
        <f t="shared" si="0"/>
        <v>16.246544809332132</v>
      </c>
      <c r="P10" s="47">
        <f t="shared" si="1"/>
        <v>15.650722120082511</v>
      </c>
      <c r="Q10" s="47">
        <f t="shared" si="2"/>
        <v>11.619792909007673</v>
      </c>
      <c r="R10" s="47">
        <f t="shared" si="3"/>
        <v>13.562784621804525</v>
      </c>
      <c r="S10" s="47">
        <f t="shared" si="4"/>
        <v>13.126246529595345</v>
      </c>
      <c r="T10" s="47">
        <f t="shared" si="5"/>
        <v>11.809852192665584</v>
      </c>
      <c r="U10" s="88">
        <f t="shared" si="6"/>
        <v>11.485199303295941</v>
      </c>
      <c r="V10" s="88">
        <f t="shared" si="7"/>
        <v>11.280970859828923</v>
      </c>
      <c r="W10" s="48">
        <f t="shared" si="8"/>
        <v>12.368817387539668</v>
      </c>
      <c r="X10" s="47">
        <f t="shared" si="9"/>
        <v>13.447794116939098</v>
      </c>
      <c r="Y10" s="48">
        <f t="shared" si="10"/>
        <v>13.542001768599235</v>
      </c>
      <c r="Z10" s="48">
        <f t="shared" si="11"/>
        <v>13.294863973297774</v>
      </c>
      <c r="AA10" s="48">
        <f t="shared" si="12"/>
        <v>13.30431880445167</v>
      </c>
      <c r="AB10" s="34"/>
    </row>
    <row r="11" spans="1:28" s="33" customFormat="1" x14ac:dyDescent="0.25">
      <c r="A11" s="37" t="s">
        <v>28</v>
      </c>
      <c r="B11" s="83">
        <v>22048</v>
      </c>
      <c r="C11" s="45">
        <v>31036</v>
      </c>
      <c r="D11" s="45">
        <v>34287</v>
      </c>
      <c r="E11" s="46">
        <v>56839</v>
      </c>
      <c r="F11" s="46">
        <v>60266</v>
      </c>
      <c r="G11" s="46">
        <v>60637</v>
      </c>
      <c r="H11" s="46">
        <v>63173</v>
      </c>
      <c r="I11" s="46">
        <v>77385</v>
      </c>
      <c r="J11" s="46">
        <v>35139</v>
      </c>
      <c r="K11" s="45">
        <v>35541</v>
      </c>
      <c r="L11" s="45">
        <v>39302</v>
      </c>
      <c r="M11" s="45">
        <v>41250</v>
      </c>
      <c r="N11" s="45">
        <v>44448</v>
      </c>
      <c r="O11" s="47">
        <f t="shared" si="0"/>
        <v>4.0413816363489721</v>
      </c>
      <c r="P11" s="47">
        <f t="shared" si="1"/>
        <v>4.7669294652333312</v>
      </c>
      <c r="Q11" s="47">
        <f t="shared" si="2"/>
        <v>5.0797888495619805</v>
      </c>
      <c r="R11" s="47">
        <f t="shared" si="3"/>
        <v>6.8749508621054609</v>
      </c>
      <c r="S11" s="47">
        <f t="shared" si="4"/>
        <v>5.7046684456089496</v>
      </c>
      <c r="T11" s="47">
        <f t="shared" si="5"/>
        <v>4.1173251272468505</v>
      </c>
      <c r="U11" s="88">
        <f t="shared" si="6"/>
        <v>3.8486258736977161</v>
      </c>
      <c r="V11" s="88">
        <f t="shared" si="7"/>
        <v>3.9172639036672492</v>
      </c>
      <c r="W11" s="48">
        <f t="shared" si="8"/>
        <v>1.6184063264262785</v>
      </c>
      <c r="X11" s="47">
        <f t="shared" si="9"/>
        <v>1.7109903727004099</v>
      </c>
      <c r="Y11" s="48">
        <f t="shared" si="10"/>
        <v>1.9361974131157151</v>
      </c>
      <c r="Z11" s="48">
        <f t="shared" si="11"/>
        <v>1.8696816056870953</v>
      </c>
      <c r="AA11" s="48">
        <f t="shared" si="12"/>
        <v>1.7576382605834753</v>
      </c>
      <c r="AB11" s="34"/>
    </row>
    <row r="12" spans="1:28" s="33" customFormat="1" ht="63" x14ac:dyDescent="0.25">
      <c r="A12" s="37" t="s">
        <v>29</v>
      </c>
      <c r="B12" s="83">
        <v>6095</v>
      </c>
      <c r="C12" s="45">
        <v>7669</v>
      </c>
      <c r="D12" s="45">
        <v>9542</v>
      </c>
      <c r="E12" s="46">
        <v>12857</v>
      </c>
      <c r="F12" s="46">
        <v>15330</v>
      </c>
      <c r="G12" s="46">
        <v>16160</v>
      </c>
      <c r="H12" s="46">
        <v>14625</v>
      </c>
      <c r="I12" s="46">
        <v>34728</v>
      </c>
      <c r="J12" s="46">
        <v>38772</v>
      </c>
      <c r="K12" s="45">
        <v>40880</v>
      </c>
      <c r="L12" s="45">
        <v>22141</v>
      </c>
      <c r="M12" s="45">
        <v>26312</v>
      </c>
      <c r="N12" s="45">
        <v>30388</v>
      </c>
      <c r="O12" s="47">
        <f t="shared" si="0"/>
        <v>1.1172088658176247</v>
      </c>
      <c r="P12" s="47">
        <f t="shared" si="1"/>
        <v>1.1779089466707831</v>
      </c>
      <c r="Q12" s="47">
        <f t="shared" si="2"/>
        <v>1.413694554861038</v>
      </c>
      <c r="R12" s="47">
        <f t="shared" si="3"/>
        <v>1.5551160863859306</v>
      </c>
      <c r="S12" s="47">
        <f t="shared" si="4"/>
        <v>1.4511095355786878</v>
      </c>
      <c r="T12" s="47">
        <f t="shared" si="5"/>
        <v>1.097283408748934</v>
      </c>
      <c r="U12" s="88">
        <f t="shared" si="6"/>
        <v>0.89098433512464337</v>
      </c>
      <c r="V12" s="88">
        <f t="shared" si="7"/>
        <v>1.7579471583195223</v>
      </c>
      <c r="W12" s="48">
        <f t="shared" si="8"/>
        <v>1.7857323796408455</v>
      </c>
      <c r="X12" s="47">
        <f t="shared" si="9"/>
        <v>1.9680168379053138</v>
      </c>
      <c r="Y12" s="48">
        <f t="shared" si="10"/>
        <v>1.0907675671414954</v>
      </c>
      <c r="Z12" s="48">
        <f t="shared" si="11"/>
        <v>1.1926075735476085</v>
      </c>
      <c r="AA12" s="48">
        <f t="shared" si="12"/>
        <v>1.2016538755986916</v>
      </c>
      <c r="AB12" s="34"/>
    </row>
    <row r="13" spans="1:28" s="33" customFormat="1" x14ac:dyDescent="0.25">
      <c r="A13" s="37" t="s">
        <v>30</v>
      </c>
      <c r="B13" s="83">
        <v>5635</v>
      </c>
      <c r="C13" s="45">
        <v>6208</v>
      </c>
      <c r="D13" s="45">
        <v>6319</v>
      </c>
      <c r="E13" s="46">
        <v>8488</v>
      </c>
      <c r="F13" s="46">
        <v>9457</v>
      </c>
      <c r="G13" s="46">
        <v>10579</v>
      </c>
      <c r="H13" s="46">
        <v>11590</v>
      </c>
      <c r="I13" s="46">
        <v>12455</v>
      </c>
      <c r="J13" s="46">
        <v>12101</v>
      </c>
      <c r="K13" s="45">
        <v>13269</v>
      </c>
      <c r="L13" s="45">
        <v>4537</v>
      </c>
      <c r="M13" s="45">
        <v>4401</v>
      </c>
      <c r="N13" s="45">
        <v>7833</v>
      </c>
      <c r="O13" s="47">
        <f t="shared" si="0"/>
        <v>1.0328912155672378</v>
      </c>
      <c r="P13" s="47">
        <f t="shared" si="1"/>
        <v>0.95350876788788896</v>
      </c>
      <c r="Q13" s="47">
        <f t="shared" si="2"/>
        <v>0.93619114359326139</v>
      </c>
      <c r="R13" s="47">
        <f t="shared" si="3"/>
        <v>1.0266644894799548</v>
      </c>
      <c r="S13" s="47">
        <f t="shared" si="4"/>
        <v>0.89518218382046</v>
      </c>
      <c r="T13" s="47">
        <f t="shared" si="5"/>
        <v>0.71832680576454033</v>
      </c>
      <c r="U13" s="88">
        <f t="shared" si="6"/>
        <v>0.70608604745946102</v>
      </c>
      <c r="V13" s="88">
        <f t="shared" si="7"/>
        <v>0.63047776597758731</v>
      </c>
      <c r="W13" s="48">
        <f t="shared" si="8"/>
        <v>0.55733899530676445</v>
      </c>
      <c r="X13" s="47">
        <f t="shared" si="9"/>
        <v>0.63878707001383583</v>
      </c>
      <c r="Y13" s="48">
        <f t="shared" si="10"/>
        <v>0.22351350219596966</v>
      </c>
      <c r="Z13" s="48">
        <f t="shared" si="11"/>
        <v>0.19947803022130686</v>
      </c>
      <c r="AA13" s="48">
        <f t="shared" si="12"/>
        <v>0.30974578147836485</v>
      </c>
      <c r="AB13" s="34"/>
    </row>
    <row r="14" spans="1:28" s="33" customFormat="1" x14ac:dyDescent="0.25">
      <c r="A14" s="37" t="s">
        <v>31</v>
      </c>
      <c r="B14" s="83">
        <v>133336</v>
      </c>
      <c r="C14" s="45">
        <v>170607</v>
      </c>
      <c r="D14" s="45">
        <v>174381</v>
      </c>
      <c r="E14" s="46">
        <v>185125</v>
      </c>
      <c r="F14" s="46">
        <v>299676</v>
      </c>
      <c r="G14" s="46">
        <v>557717</v>
      </c>
      <c r="H14" s="46">
        <v>595490</v>
      </c>
      <c r="I14" s="46">
        <v>709459</v>
      </c>
      <c r="J14" s="46">
        <v>854161</v>
      </c>
      <c r="K14" s="45">
        <v>579828</v>
      </c>
      <c r="L14" s="45">
        <v>467594</v>
      </c>
      <c r="M14" s="45">
        <v>526533</v>
      </c>
      <c r="N14" s="45">
        <v>656490</v>
      </c>
      <c r="O14" s="47">
        <f t="shared" si="0"/>
        <v>24.440387421272977</v>
      </c>
      <c r="P14" s="47">
        <f t="shared" si="1"/>
        <v>26.204135045594246</v>
      </c>
      <c r="Q14" s="47">
        <f t="shared" si="2"/>
        <v>25.835408737290155</v>
      </c>
      <c r="R14" s="47">
        <f t="shared" si="3"/>
        <v>22.391760557843618</v>
      </c>
      <c r="S14" s="47">
        <f t="shared" si="4"/>
        <v>28.366777637578533</v>
      </c>
      <c r="T14" s="47">
        <f t="shared" si="5"/>
        <v>37.869654138442399</v>
      </c>
      <c r="U14" s="88">
        <f t="shared" si="6"/>
        <v>36.278445246042658</v>
      </c>
      <c r="V14" s="88">
        <f t="shared" si="7"/>
        <v>35.9131373241825</v>
      </c>
      <c r="W14" s="48">
        <f t="shared" si="8"/>
        <v>39.340321756071504</v>
      </c>
      <c r="X14" s="47">
        <f t="shared" si="9"/>
        <v>27.913680701784791</v>
      </c>
      <c r="Y14" s="48">
        <f t="shared" si="10"/>
        <v>23.035832608733138</v>
      </c>
      <c r="Z14" s="48">
        <f t="shared" si="11"/>
        <v>23.865431876054387</v>
      </c>
      <c r="AA14" s="48">
        <f t="shared" si="12"/>
        <v>25.960041884684255</v>
      </c>
      <c r="AB14" s="34"/>
    </row>
    <row r="15" spans="1:28" s="33" customFormat="1" x14ac:dyDescent="0.25">
      <c r="A15" s="37" t="s">
        <v>32</v>
      </c>
      <c r="B15" s="83">
        <v>2677</v>
      </c>
      <c r="C15" s="45">
        <v>4709</v>
      </c>
      <c r="D15" s="45">
        <v>9023</v>
      </c>
      <c r="E15" s="46">
        <v>12008</v>
      </c>
      <c r="F15" s="46">
        <v>16471</v>
      </c>
      <c r="G15" s="46">
        <v>23141</v>
      </c>
      <c r="H15" s="46">
        <v>26050</v>
      </c>
      <c r="I15" s="46">
        <v>30858</v>
      </c>
      <c r="J15" s="46">
        <v>34380</v>
      </c>
      <c r="K15" s="45">
        <v>39928</v>
      </c>
      <c r="L15" s="45">
        <v>24839</v>
      </c>
      <c r="M15" s="45">
        <v>24604</v>
      </c>
      <c r="N15" s="45">
        <v>26116</v>
      </c>
      <c r="O15" s="47">
        <f t="shared" si="0"/>
        <v>0.49069206460931603</v>
      </c>
      <c r="P15" s="47">
        <f t="shared" si="1"/>
        <v>0.72327203414691832</v>
      </c>
      <c r="Q15" s="47">
        <f t="shared" si="2"/>
        <v>1.3368021346165528</v>
      </c>
      <c r="R15" s="47">
        <f t="shared" si="3"/>
        <v>1.4524254464744695</v>
      </c>
      <c r="S15" s="47">
        <f t="shared" si="4"/>
        <v>1.5591144918797502</v>
      </c>
      <c r="T15" s="47">
        <f t="shared" si="5"/>
        <v>1.5713016931843491</v>
      </c>
      <c r="U15" s="88">
        <f t="shared" si="6"/>
        <v>1.5870182516237237</v>
      </c>
      <c r="V15" s="88">
        <f t="shared" si="7"/>
        <v>1.562045997794973</v>
      </c>
      <c r="W15" s="48">
        <f t="shared" si="8"/>
        <v>1.5834488603129131</v>
      </c>
      <c r="X15" s="47">
        <f t="shared" si="9"/>
        <v>1.9221863088034092</v>
      </c>
      <c r="Y15" s="48">
        <f t="shared" si="10"/>
        <v>1.2236834650750916</v>
      </c>
      <c r="Z15" s="48">
        <f t="shared" si="11"/>
        <v>1.1151914236684921</v>
      </c>
      <c r="AA15" s="48">
        <f t="shared" si="12"/>
        <v>1.0327232004454201</v>
      </c>
      <c r="AB15" s="34"/>
    </row>
    <row r="16" spans="1:28" s="33" customFormat="1" ht="47.25" x14ac:dyDescent="0.25">
      <c r="A16" s="37" t="s">
        <v>33</v>
      </c>
      <c r="B16" s="83">
        <v>104328</v>
      </c>
      <c r="C16" s="45">
        <v>113888</v>
      </c>
      <c r="D16" s="45">
        <v>119681</v>
      </c>
      <c r="E16" s="46">
        <v>149986</v>
      </c>
      <c r="F16" s="46">
        <v>158353</v>
      </c>
      <c r="G16" s="46">
        <v>250127</v>
      </c>
      <c r="H16" s="46">
        <v>285516</v>
      </c>
      <c r="I16" s="46">
        <v>280034</v>
      </c>
      <c r="J16" s="46">
        <v>316716</v>
      </c>
      <c r="K16" s="45">
        <v>353791</v>
      </c>
      <c r="L16" s="45">
        <v>304084</v>
      </c>
      <c r="M16" s="45">
        <v>303651</v>
      </c>
      <c r="N16" s="45">
        <v>330007</v>
      </c>
      <c r="O16" s="47">
        <f t="shared" si="0"/>
        <v>19.12324307678772</v>
      </c>
      <c r="P16" s="47">
        <f t="shared" si="1"/>
        <v>17.492462396458748</v>
      </c>
      <c r="Q16" s="47">
        <f t="shared" si="2"/>
        <v>17.73133284639739</v>
      </c>
      <c r="R16" s="47">
        <f t="shared" si="3"/>
        <v>18.141529231755477</v>
      </c>
      <c r="S16" s="47">
        <f t="shared" si="4"/>
        <v>14.98940301940587</v>
      </c>
      <c r="T16" s="47">
        <f t="shared" si="5"/>
        <v>16.98392371164261</v>
      </c>
      <c r="U16" s="88">
        <f t="shared" si="6"/>
        <v>17.394207413842576</v>
      </c>
      <c r="V16" s="88">
        <f t="shared" si="7"/>
        <v>14.175448471920326</v>
      </c>
      <c r="W16" s="48">
        <f t="shared" si="8"/>
        <v>14.587073567273547</v>
      </c>
      <c r="X16" s="47">
        <f t="shared" si="9"/>
        <v>17.031962942743611</v>
      </c>
      <c r="Y16" s="48">
        <f t="shared" si="10"/>
        <v>14.980577430407591</v>
      </c>
      <c r="Z16" s="48">
        <f t="shared" si="11"/>
        <v>13.763168224205874</v>
      </c>
      <c r="AA16" s="48">
        <f t="shared" si="12"/>
        <v>13.049696937103377</v>
      </c>
      <c r="AB16" s="34"/>
    </row>
    <row r="17" spans="1:28" s="33" customFormat="1" ht="47.25" x14ac:dyDescent="0.25">
      <c r="A17" s="37" t="s">
        <v>34</v>
      </c>
      <c r="B17" s="83">
        <v>36968</v>
      </c>
      <c r="C17" s="45">
        <v>41335</v>
      </c>
      <c r="D17" s="45">
        <v>49699</v>
      </c>
      <c r="E17" s="46">
        <v>58750</v>
      </c>
      <c r="F17" s="46">
        <v>73374</v>
      </c>
      <c r="G17" s="46">
        <v>77791</v>
      </c>
      <c r="H17" s="46">
        <v>99110</v>
      </c>
      <c r="I17" s="46">
        <v>165403</v>
      </c>
      <c r="J17" s="46">
        <v>95441</v>
      </c>
      <c r="K17" s="45">
        <v>105381</v>
      </c>
      <c r="L17" s="45">
        <v>159311</v>
      </c>
      <c r="M17" s="45">
        <v>174383</v>
      </c>
      <c r="N17" s="45">
        <v>193532</v>
      </c>
      <c r="O17" s="47">
        <f t="shared" si="0"/>
        <v>6.7762062922962993</v>
      </c>
      <c r="P17" s="47">
        <f t="shared" si="1"/>
        <v>6.3487894524236292</v>
      </c>
      <c r="Q17" s="47">
        <f t="shared" si="2"/>
        <v>7.3631529744329001</v>
      </c>
      <c r="R17" s="47">
        <f t="shared" si="3"/>
        <v>7.1060955180192442</v>
      </c>
      <c r="S17" s="47">
        <f t="shared" si="4"/>
        <v>6.9454475579615549</v>
      </c>
      <c r="T17" s="47">
        <f t="shared" si="5"/>
        <v>5.2821023298260101</v>
      </c>
      <c r="U17" s="88">
        <f t="shared" si="6"/>
        <v>6.037979996868609</v>
      </c>
      <c r="V17" s="88">
        <f t="shared" si="7"/>
        <v>8.3727751044553091</v>
      </c>
      <c r="W17" s="48">
        <f t="shared" si="8"/>
        <v>4.3957516776359729</v>
      </c>
      <c r="X17" s="47">
        <f t="shared" si="9"/>
        <v>5.0731796084955931</v>
      </c>
      <c r="Y17" s="48">
        <f t="shared" si="10"/>
        <v>7.8483931118232579</v>
      </c>
      <c r="Z17" s="48">
        <f t="shared" si="11"/>
        <v>7.9040166653220068</v>
      </c>
      <c r="AA17" s="48">
        <f t="shared" si="12"/>
        <v>7.6529708388958131</v>
      </c>
      <c r="AB17" s="34"/>
    </row>
    <row r="18" spans="1:28" s="33" customFormat="1" x14ac:dyDescent="0.25">
      <c r="A18" s="37" t="s">
        <v>35</v>
      </c>
      <c r="B18" s="83">
        <v>15350</v>
      </c>
      <c r="C18" s="45">
        <v>15541</v>
      </c>
      <c r="D18" s="45">
        <v>18708</v>
      </c>
      <c r="E18" s="46">
        <v>27277</v>
      </c>
      <c r="F18" s="46">
        <v>28708</v>
      </c>
      <c r="G18" s="46">
        <v>29501</v>
      </c>
      <c r="H18" s="46">
        <v>33168</v>
      </c>
      <c r="I18" s="46">
        <v>35665</v>
      </c>
      <c r="J18" s="46">
        <v>37685</v>
      </c>
      <c r="K18" s="45">
        <v>46030</v>
      </c>
      <c r="L18" s="45">
        <v>58942</v>
      </c>
      <c r="M18" s="45">
        <v>67438</v>
      </c>
      <c r="N18" s="45">
        <v>71387</v>
      </c>
      <c r="O18" s="47">
        <f t="shared" si="0"/>
        <v>2.8136433290074714</v>
      </c>
      <c r="P18" s="47">
        <f t="shared" si="1"/>
        <v>2.3869973843018175</v>
      </c>
      <c r="Q18" s="47">
        <f t="shared" si="2"/>
        <v>2.7716828476567072</v>
      </c>
      <c r="R18" s="47">
        <f t="shared" si="3"/>
        <v>3.2992845522555045</v>
      </c>
      <c r="S18" s="47">
        <f t="shared" si="4"/>
        <v>2.7174463501234816</v>
      </c>
      <c r="T18" s="47">
        <f t="shared" si="5"/>
        <v>2.0031533317761325</v>
      </c>
      <c r="U18" s="88">
        <f t="shared" si="6"/>
        <v>2.0206610890539602</v>
      </c>
      <c r="V18" s="88">
        <f t="shared" si="7"/>
        <v>1.8053785245757248</v>
      </c>
      <c r="W18" s="48">
        <f t="shared" si="8"/>
        <v>1.7356681297525343</v>
      </c>
      <c r="X18" s="47">
        <f t="shared" si="9"/>
        <v>2.2159445951267513</v>
      </c>
      <c r="Y18" s="48">
        <f t="shared" si="10"/>
        <v>2.9037542090444886</v>
      </c>
      <c r="Z18" s="48">
        <f t="shared" si="11"/>
        <v>3.0566688030139724</v>
      </c>
      <c r="AA18" s="48">
        <f t="shared" si="12"/>
        <v>2.8229059239622152</v>
      </c>
      <c r="AB18" s="34"/>
    </row>
    <row r="19" spans="1:28" s="33" customFormat="1" ht="31.5" x14ac:dyDescent="0.25">
      <c r="A19" s="37" t="s">
        <v>36</v>
      </c>
      <c r="B19" s="83">
        <v>10099</v>
      </c>
      <c r="C19" s="45">
        <v>13189</v>
      </c>
      <c r="D19" s="45">
        <v>18087</v>
      </c>
      <c r="E19" s="46">
        <v>22641</v>
      </c>
      <c r="F19" s="46">
        <v>24390</v>
      </c>
      <c r="G19" s="46">
        <v>25532</v>
      </c>
      <c r="H19" s="46">
        <v>27816</v>
      </c>
      <c r="I19" s="46">
        <v>30960</v>
      </c>
      <c r="J19" s="46">
        <v>37035</v>
      </c>
      <c r="K19" s="45">
        <v>44903</v>
      </c>
      <c r="L19" s="45">
        <v>44896</v>
      </c>
      <c r="M19" s="45">
        <v>47859</v>
      </c>
      <c r="N19" s="45">
        <v>50662</v>
      </c>
      <c r="O19" s="47">
        <f t="shared" si="0"/>
        <v>1.8511390214753387</v>
      </c>
      <c r="P19" s="47">
        <f t="shared" si="1"/>
        <v>2.025745351107179</v>
      </c>
      <c r="Q19" s="47">
        <f t="shared" si="2"/>
        <v>2.6796786222774678</v>
      </c>
      <c r="R19" s="47">
        <f t="shared" si="3"/>
        <v>2.7385380191229567</v>
      </c>
      <c r="S19" s="47">
        <f t="shared" si="4"/>
        <v>2.3087124313610046</v>
      </c>
      <c r="T19" s="47">
        <f t="shared" si="5"/>
        <v>1.7336534648624866</v>
      </c>
      <c r="U19" s="88">
        <f t="shared" si="6"/>
        <v>1.6946065139027064</v>
      </c>
      <c r="V19" s="88">
        <f t="shared" si="7"/>
        <v>1.5672092841963952</v>
      </c>
      <c r="W19" s="48">
        <f t="shared" si="8"/>
        <v>1.7057309058082819</v>
      </c>
      <c r="X19" s="47">
        <f t="shared" si="9"/>
        <v>2.1616893364105261</v>
      </c>
      <c r="Y19" s="48">
        <f t="shared" si="10"/>
        <v>2.211783600306426</v>
      </c>
      <c r="Z19" s="48">
        <f t="shared" si="11"/>
        <v>2.1692385931291804</v>
      </c>
      <c r="AA19" s="48">
        <f t="shared" si="12"/>
        <v>2.0033627960241183</v>
      </c>
      <c r="AB19" s="34"/>
    </row>
    <row r="20" spans="1:28" s="33" customFormat="1" ht="47.25" x14ac:dyDescent="0.25">
      <c r="A20" s="37" t="s">
        <v>37</v>
      </c>
      <c r="B20" s="83">
        <v>4619</v>
      </c>
      <c r="C20" s="45">
        <v>5156</v>
      </c>
      <c r="D20" s="45">
        <v>5667</v>
      </c>
      <c r="E20" s="46">
        <v>7177</v>
      </c>
      <c r="F20" s="46">
        <v>7825</v>
      </c>
      <c r="G20" s="46">
        <v>8880</v>
      </c>
      <c r="H20" s="46">
        <v>11779</v>
      </c>
      <c r="I20" s="46">
        <v>15635</v>
      </c>
      <c r="J20" s="46">
        <v>18063</v>
      </c>
      <c r="K20" s="45">
        <v>22316</v>
      </c>
      <c r="L20" s="45">
        <v>17777</v>
      </c>
      <c r="M20" s="45">
        <v>23899</v>
      </c>
      <c r="N20" s="45">
        <v>25748</v>
      </c>
      <c r="O20" s="47">
        <f t="shared" si="0"/>
        <v>0.84665918805768792</v>
      </c>
      <c r="P20" s="47">
        <f t="shared" si="1"/>
        <v>0.79192835168008302</v>
      </c>
      <c r="Q20" s="47">
        <f t="shared" si="2"/>
        <v>0.83959411469267475</v>
      </c>
      <c r="R20" s="47">
        <f t="shared" si="3"/>
        <v>0.86809272396296366</v>
      </c>
      <c r="S20" s="47">
        <f t="shared" si="4"/>
        <v>0.74070007279212224</v>
      </c>
      <c r="T20" s="47">
        <f t="shared" si="5"/>
        <v>0.60296266520362218</v>
      </c>
      <c r="U20" s="88">
        <f t="shared" si="6"/>
        <v>0.71760030655953333</v>
      </c>
      <c r="V20" s="88">
        <f t="shared" si="7"/>
        <v>0.79145081261016281</v>
      </c>
      <c r="W20" s="48">
        <f t="shared" si="8"/>
        <v>0.83193242477696772</v>
      </c>
      <c r="X20" s="47">
        <f t="shared" si="9"/>
        <v>1.0743215204181746</v>
      </c>
      <c r="Y20" s="48">
        <f t="shared" si="10"/>
        <v>0.87577684120294308</v>
      </c>
      <c r="Z20" s="48">
        <f t="shared" si="11"/>
        <v>1.083236865316749</v>
      </c>
      <c r="AA20" s="48">
        <f t="shared" si="12"/>
        <v>1.0181711198142396</v>
      </c>
      <c r="AB20" s="34"/>
    </row>
    <row r="21" spans="1:28" s="12" customFormat="1" x14ac:dyDescent="0.25">
      <c r="B21" s="83"/>
      <c r="K21" s="14"/>
      <c r="L21" s="14"/>
      <c r="M21" s="14"/>
      <c r="N21" s="14" t="s">
        <v>89</v>
      </c>
      <c r="T21" s="13"/>
    </row>
    <row r="22" spans="1:28" s="12" customFormat="1" ht="18.75" x14ac:dyDescent="0.25">
      <c r="A22" s="12" t="s">
        <v>9</v>
      </c>
      <c r="M22" s="14"/>
      <c r="N22" s="13"/>
    </row>
  </sheetData>
  <mergeCells count="4">
    <mergeCell ref="B4:N4"/>
    <mergeCell ref="O4:AA4"/>
    <mergeCell ref="A3:A4"/>
    <mergeCell ref="A2:K2"/>
  </mergeCells>
  <hyperlinks>
    <hyperlink ref="A1" location="Содержание!B5" display="      К содержанию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7"/>
  <sheetViews>
    <sheetView zoomScale="80" zoomScaleNormal="80" workbookViewId="0">
      <pane xSplit="1" ySplit="4" topLeftCell="AB11" activePane="bottomRight" state="frozen"/>
      <selection pane="topRight" activeCell="B1" sqref="B1"/>
      <selection pane="bottomLeft" activeCell="A5" sqref="A5"/>
      <selection pane="bottomRight" activeCell="AL5" sqref="AL5"/>
    </sheetView>
  </sheetViews>
  <sheetFormatPr defaultColWidth="9.140625" defaultRowHeight="15.75" x14ac:dyDescent="0.25"/>
  <cols>
    <col min="1" max="1" width="36.7109375" style="8" customWidth="1"/>
    <col min="2" max="2" width="14.140625" style="8" customWidth="1"/>
    <col min="3" max="3" width="12.7109375" style="8" customWidth="1"/>
    <col min="4" max="4" width="13" style="8" customWidth="1"/>
    <col min="5" max="5" width="14.28515625" style="8" customWidth="1"/>
    <col min="6" max="6" width="15.28515625" style="8" customWidth="1"/>
    <col min="7" max="7" width="12.7109375" style="8" customWidth="1"/>
    <col min="8" max="8" width="14.140625" style="2" customWidth="1"/>
    <col min="9" max="9" width="12.7109375" style="2" customWidth="1"/>
    <col min="10" max="10" width="13" style="2" customWidth="1"/>
    <col min="11" max="11" width="14.28515625" style="2" customWidth="1"/>
    <col min="12" max="12" width="14.85546875" style="2" customWidth="1"/>
    <col min="13" max="13" width="12.7109375" style="2" bestFit="1" customWidth="1"/>
    <col min="14" max="14" width="14.140625" style="2" customWidth="1"/>
    <col min="15" max="15" width="14.140625" style="2" bestFit="1" customWidth="1"/>
    <col min="16" max="16" width="12.85546875" style="2" customWidth="1"/>
    <col min="17" max="17" width="14.28515625" style="2" customWidth="1"/>
    <col min="18" max="18" width="14.85546875" style="2" customWidth="1"/>
    <col min="19" max="19" width="12.7109375" style="2" bestFit="1" customWidth="1"/>
    <col min="20" max="21" width="14.140625" style="2" bestFit="1" customWidth="1"/>
    <col min="22" max="22" width="13.42578125" style="2" bestFit="1" customWidth="1"/>
    <col min="23" max="23" width="14.7109375" style="2" customWidth="1"/>
    <col min="24" max="24" width="15.140625" style="2" customWidth="1"/>
    <col min="25" max="25" width="12.7109375" style="2" bestFit="1" customWidth="1"/>
    <col min="26" max="26" width="14.140625" style="2" customWidth="1"/>
    <col min="27" max="27" width="14.140625" style="15" bestFit="1" customWidth="1"/>
    <col min="28" max="28" width="13.28515625" style="15" customWidth="1"/>
    <col min="29" max="29" width="14.7109375" style="15" customWidth="1"/>
    <col min="30" max="30" width="15.140625" style="15" customWidth="1"/>
    <col min="31" max="31" width="12.7109375" style="15" bestFit="1" customWidth="1"/>
    <col min="32" max="32" width="17.7109375" style="2" customWidth="1"/>
    <col min="33" max="35" width="11.42578125" style="2" customWidth="1"/>
    <col min="36" max="37" width="9.140625" style="2"/>
    <col min="38" max="38" width="13.28515625" style="2" customWidth="1"/>
    <col min="39" max="39" width="13" style="2" customWidth="1"/>
    <col min="40" max="41" width="11.85546875" style="2" customWidth="1"/>
    <col min="42" max="42" width="11.42578125" style="2" customWidth="1"/>
    <col min="43" max="43" width="11.7109375" style="2" customWidth="1"/>
    <col min="44" max="16384" width="9.140625" style="2"/>
  </cols>
  <sheetData>
    <row r="1" spans="1:46" ht="33" customHeight="1" x14ac:dyDescent="0.25">
      <c r="A1" s="23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46" s="8" customFormat="1" ht="27.75" customHeight="1" x14ac:dyDescent="0.25">
      <c r="A2" s="101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AA2" s="15"/>
      <c r="AB2" s="15"/>
      <c r="AC2" s="15"/>
      <c r="AD2" s="15"/>
      <c r="AE2" s="15"/>
    </row>
    <row r="3" spans="1:46" x14ac:dyDescent="0.25">
      <c r="A3" s="102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6" ht="63" x14ac:dyDescent="0.25">
      <c r="A4" s="102"/>
      <c r="B4" s="24" t="s">
        <v>15</v>
      </c>
      <c r="C4" s="24" t="s">
        <v>16</v>
      </c>
      <c r="D4" s="24" t="s">
        <v>17</v>
      </c>
      <c r="E4" s="24" t="s">
        <v>18</v>
      </c>
      <c r="F4" s="24" t="s">
        <v>19</v>
      </c>
      <c r="G4" s="24" t="s">
        <v>20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  <c r="S4" s="24" t="s">
        <v>20</v>
      </c>
      <c r="T4" s="30" t="s">
        <v>15</v>
      </c>
      <c r="U4" s="30" t="s">
        <v>16</v>
      </c>
      <c r="V4" s="30" t="s">
        <v>17</v>
      </c>
      <c r="W4" s="30" t="s">
        <v>18</v>
      </c>
      <c r="X4" s="30" t="s">
        <v>19</v>
      </c>
      <c r="Y4" s="30" t="s">
        <v>20</v>
      </c>
      <c r="Z4" s="58" t="s">
        <v>15</v>
      </c>
      <c r="AA4" s="58" t="s">
        <v>16</v>
      </c>
      <c r="AB4" s="58" t="s">
        <v>17</v>
      </c>
      <c r="AC4" s="58" t="s">
        <v>18</v>
      </c>
      <c r="AD4" s="58" t="s">
        <v>19</v>
      </c>
      <c r="AE4" s="58" t="s">
        <v>20</v>
      </c>
      <c r="AF4" s="58" t="s">
        <v>15</v>
      </c>
      <c r="AG4" s="58" t="s">
        <v>16</v>
      </c>
      <c r="AH4" s="58" t="s">
        <v>17</v>
      </c>
      <c r="AI4" s="58" t="s">
        <v>18</v>
      </c>
      <c r="AJ4" s="58" t="s">
        <v>19</v>
      </c>
      <c r="AK4" s="58" t="s">
        <v>20</v>
      </c>
      <c r="AL4" s="58" t="s">
        <v>15</v>
      </c>
      <c r="AM4" s="58" t="s">
        <v>16</v>
      </c>
      <c r="AN4" s="58" t="s">
        <v>17</v>
      </c>
      <c r="AO4" s="58" t="s">
        <v>18</v>
      </c>
      <c r="AP4" s="58" t="s">
        <v>19</v>
      </c>
      <c r="AQ4" s="58" t="s">
        <v>20</v>
      </c>
    </row>
    <row r="5" spans="1:46" s="1" customFormat="1" ht="31.5" x14ac:dyDescent="0.25">
      <c r="A5" s="49" t="s">
        <v>21</v>
      </c>
      <c r="B5" s="50">
        <v>2774291</v>
      </c>
      <c r="C5" s="50">
        <v>250867</v>
      </c>
      <c r="D5" s="50">
        <v>1114826</v>
      </c>
      <c r="E5" s="50">
        <v>724618</v>
      </c>
      <c r="F5" s="50">
        <v>195942</v>
      </c>
      <c r="G5" s="50">
        <v>415172</v>
      </c>
      <c r="H5" s="50">
        <v>3033414</v>
      </c>
      <c r="I5" s="50">
        <v>266694</v>
      </c>
      <c r="J5" s="50">
        <v>1236884</v>
      </c>
      <c r="K5" s="50">
        <v>825636</v>
      </c>
      <c r="L5" s="50">
        <v>228614</v>
      </c>
      <c r="M5" s="50">
        <v>427138</v>
      </c>
      <c r="N5" s="85">
        <v>4097950</v>
      </c>
      <c r="O5" s="50">
        <v>1013112</v>
      </c>
      <c r="P5" s="50">
        <v>1345485</v>
      </c>
      <c r="Q5" s="50">
        <v>952359</v>
      </c>
      <c r="R5" s="50">
        <v>237435</v>
      </c>
      <c r="S5" s="50">
        <v>473927</v>
      </c>
      <c r="T5" s="50">
        <v>4294407</v>
      </c>
      <c r="U5" s="55">
        <v>970800</v>
      </c>
      <c r="V5" s="55">
        <v>1431338</v>
      </c>
      <c r="W5" s="55">
        <v>1017548</v>
      </c>
      <c r="X5" s="55">
        <v>260104</v>
      </c>
      <c r="Y5" s="55">
        <v>534140</v>
      </c>
      <c r="Z5" s="55">
        <v>5132859</v>
      </c>
      <c r="AA5" s="77">
        <v>1408231</v>
      </c>
      <c r="AB5" s="77">
        <v>1499558</v>
      </c>
      <c r="AC5" s="77">
        <v>1199566</v>
      </c>
      <c r="AD5" s="77">
        <v>311023</v>
      </c>
      <c r="AE5" s="77">
        <v>624254</v>
      </c>
      <c r="AF5" s="77">
        <v>5221704</v>
      </c>
      <c r="AG5" s="77">
        <v>1449592</v>
      </c>
      <c r="AH5" s="77">
        <v>1532998</v>
      </c>
      <c r="AI5" s="77">
        <v>1174214</v>
      </c>
      <c r="AJ5" s="77">
        <v>315597</v>
      </c>
      <c r="AK5" s="77">
        <v>650729</v>
      </c>
      <c r="AL5" s="77">
        <v>5701723</v>
      </c>
      <c r="AM5" s="77">
        <v>1490334</v>
      </c>
      <c r="AN5" s="77">
        <v>1754590</v>
      </c>
      <c r="AO5" s="77">
        <v>1337275</v>
      </c>
      <c r="AP5" s="77">
        <v>343617</v>
      </c>
      <c r="AQ5" s="77">
        <v>709685</v>
      </c>
    </row>
    <row r="6" spans="1:46" ht="31.5" x14ac:dyDescent="0.25">
      <c r="A6" s="38" t="s">
        <v>47</v>
      </c>
      <c r="B6" s="51">
        <v>60563</v>
      </c>
      <c r="C6" s="86" t="s">
        <v>89</v>
      </c>
      <c r="D6" s="51">
        <v>5769</v>
      </c>
      <c r="E6" s="51">
        <v>22954</v>
      </c>
      <c r="F6" s="51">
        <v>8069</v>
      </c>
      <c r="G6" s="51">
        <v>16672</v>
      </c>
      <c r="H6" s="51">
        <v>67740</v>
      </c>
      <c r="I6" s="86" t="s">
        <v>89</v>
      </c>
      <c r="J6" s="51">
        <v>8689</v>
      </c>
      <c r="K6" s="51">
        <v>26425</v>
      </c>
      <c r="L6" s="51">
        <v>9065</v>
      </c>
      <c r="M6" s="51">
        <v>16859</v>
      </c>
      <c r="N6" s="85">
        <v>71791</v>
      </c>
      <c r="O6" s="86" t="s">
        <v>89</v>
      </c>
      <c r="P6" s="51">
        <v>9966</v>
      </c>
      <c r="Q6" s="51">
        <v>27463</v>
      </c>
      <c r="R6" s="51">
        <v>10196</v>
      </c>
      <c r="S6" s="51">
        <v>17495</v>
      </c>
      <c r="T6" s="85">
        <v>71036</v>
      </c>
      <c r="U6" s="56" t="s">
        <v>89</v>
      </c>
      <c r="V6" s="56">
        <v>9680</v>
      </c>
      <c r="W6" s="56">
        <v>26081</v>
      </c>
      <c r="X6" s="56">
        <v>10074</v>
      </c>
      <c r="Y6" s="56">
        <v>18492</v>
      </c>
      <c r="Z6" s="85">
        <v>89077</v>
      </c>
      <c r="AA6" s="78" t="s">
        <v>89</v>
      </c>
      <c r="AB6" s="78">
        <v>15798</v>
      </c>
      <c r="AC6" s="78">
        <v>17259</v>
      </c>
      <c r="AD6" s="78">
        <v>21596</v>
      </c>
      <c r="AE6" s="78">
        <v>26921</v>
      </c>
      <c r="AF6" s="78">
        <v>92993</v>
      </c>
      <c r="AG6" s="78" t="s">
        <v>89</v>
      </c>
      <c r="AH6" s="78">
        <v>11618</v>
      </c>
      <c r="AI6" s="78">
        <v>32956</v>
      </c>
      <c r="AJ6" s="78">
        <v>17496</v>
      </c>
      <c r="AK6" s="78">
        <v>21298</v>
      </c>
      <c r="AL6" s="78">
        <v>89212</v>
      </c>
      <c r="AM6" s="78" t="s">
        <v>89</v>
      </c>
      <c r="AN6" s="78">
        <v>12399</v>
      </c>
      <c r="AO6" s="78">
        <v>32341</v>
      </c>
      <c r="AP6" s="78">
        <v>16582</v>
      </c>
      <c r="AQ6" s="78">
        <v>21642</v>
      </c>
    </row>
    <row r="7" spans="1:46" x14ac:dyDescent="0.25">
      <c r="A7" s="38" t="s">
        <v>48</v>
      </c>
      <c r="B7" s="51">
        <v>414045</v>
      </c>
      <c r="C7" s="86" t="s">
        <v>89</v>
      </c>
      <c r="D7" s="51">
        <v>279823</v>
      </c>
      <c r="E7" s="51">
        <v>69489</v>
      </c>
      <c r="F7" s="51">
        <v>17822</v>
      </c>
      <c r="G7" s="51">
        <v>33099</v>
      </c>
      <c r="H7" s="51">
        <v>492418</v>
      </c>
      <c r="I7" s="86" t="s">
        <v>89</v>
      </c>
      <c r="J7" s="51">
        <v>316530</v>
      </c>
      <c r="K7" s="51">
        <v>90589</v>
      </c>
      <c r="L7" s="51">
        <v>34317</v>
      </c>
      <c r="M7" s="51">
        <v>36931</v>
      </c>
      <c r="N7" s="85">
        <v>561624</v>
      </c>
      <c r="O7" s="86" t="s">
        <v>89</v>
      </c>
      <c r="P7" s="51">
        <v>358391</v>
      </c>
      <c r="Q7" s="51">
        <v>102242</v>
      </c>
      <c r="R7" s="51">
        <v>23576</v>
      </c>
      <c r="S7" s="51">
        <v>39970</v>
      </c>
      <c r="T7" s="85">
        <v>623961</v>
      </c>
      <c r="U7" s="56" t="s">
        <v>89</v>
      </c>
      <c r="V7" s="56">
        <v>384072</v>
      </c>
      <c r="W7" s="56">
        <v>126294</v>
      </c>
      <c r="X7" s="56">
        <v>24774</v>
      </c>
      <c r="Y7" s="56">
        <v>45690</v>
      </c>
      <c r="Z7" s="85">
        <v>682238</v>
      </c>
      <c r="AA7" s="78" t="s">
        <v>89</v>
      </c>
      <c r="AB7" s="78">
        <v>419333</v>
      </c>
      <c r="AC7" s="78">
        <v>137509</v>
      </c>
      <c r="AD7" s="78">
        <v>29894</v>
      </c>
      <c r="AE7" s="78">
        <v>49101</v>
      </c>
      <c r="AF7" s="78">
        <v>741226</v>
      </c>
      <c r="AG7" s="78" t="s">
        <v>89</v>
      </c>
      <c r="AH7" s="78">
        <v>448788</v>
      </c>
      <c r="AI7" s="78">
        <v>146066</v>
      </c>
      <c r="AJ7" s="78">
        <v>37977</v>
      </c>
      <c r="AK7" s="78">
        <v>61044</v>
      </c>
      <c r="AL7" s="78">
        <v>927163</v>
      </c>
      <c r="AM7" s="78" t="s">
        <v>89</v>
      </c>
      <c r="AN7" s="78">
        <v>590868</v>
      </c>
      <c r="AO7" s="78">
        <v>191743</v>
      </c>
      <c r="AP7" s="78">
        <v>45565</v>
      </c>
      <c r="AQ7" s="78">
        <v>67227</v>
      </c>
    </row>
    <row r="8" spans="1:46" x14ac:dyDescent="0.25">
      <c r="A8" s="38" t="s">
        <v>49</v>
      </c>
      <c r="B8" s="51">
        <v>336228</v>
      </c>
      <c r="C8" s="86" t="s">
        <v>89</v>
      </c>
      <c r="D8" s="51">
        <v>46412</v>
      </c>
      <c r="E8" s="51">
        <v>220808</v>
      </c>
      <c r="F8" s="51">
        <v>10501</v>
      </c>
      <c r="G8" s="51">
        <v>54635</v>
      </c>
      <c r="H8" s="51">
        <v>369301</v>
      </c>
      <c r="I8" s="86" t="s">
        <v>89</v>
      </c>
      <c r="J8" s="51">
        <v>52033</v>
      </c>
      <c r="K8" s="51">
        <v>240927</v>
      </c>
      <c r="L8" s="51">
        <v>15376</v>
      </c>
      <c r="M8" s="51">
        <v>58948</v>
      </c>
      <c r="N8" s="85">
        <v>405349</v>
      </c>
      <c r="O8" s="86" t="s">
        <v>89</v>
      </c>
      <c r="P8" s="51">
        <v>54893</v>
      </c>
      <c r="Q8" s="51">
        <v>265240</v>
      </c>
      <c r="R8" s="51">
        <v>22634</v>
      </c>
      <c r="S8" s="51">
        <v>60745</v>
      </c>
      <c r="T8" s="85">
        <v>446793</v>
      </c>
      <c r="U8" s="56" t="s">
        <v>89</v>
      </c>
      <c r="V8" s="56">
        <v>59098</v>
      </c>
      <c r="W8" s="56">
        <v>291837</v>
      </c>
      <c r="X8" s="56">
        <v>30903</v>
      </c>
      <c r="Y8" s="56">
        <v>63156</v>
      </c>
      <c r="Z8" s="85">
        <v>460859</v>
      </c>
      <c r="AA8" s="78" t="s">
        <v>89</v>
      </c>
      <c r="AB8" s="78">
        <v>58994</v>
      </c>
      <c r="AC8" s="78">
        <v>315993</v>
      </c>
      <c r="AD8" s="78">
        <v>26103</v>
      </c>
      <c r="AE8" s="78">
        <v>57459</v>
      </c>
      <c r="AF8" s="78">
        <v>526280</v>
      </c>
      <c r="AG8" s="78" t="s">
        <v>89</v>
      </c>
      <c r="AH8" s="78">
        <v>74307</v>
      </c>
      <c r="AI8" s="78">
        <v>333614</v>
      </c>
      <c r="AJ8" s="78">
        <v>37911</v>
      </c>
      <c r="AK8" s="78">
        <v>77523</v>
      </c>
      <c r="AL8" s="78">
        <v>632482</v>
      </c>
      <c r="AM8" s="78" t="s">
        <v>89</v>
      </c>
      <c r="AN8" s="78">
        <v>84490</v>
      </c>
      <c r="AO8" s="78">
        <v>412330</v>
      </c>
      <c r="AP8" s="78">
        <v>38383</v>
      </c>
      <c r="AQ8" s="78">
        <v>94660</v>
      </c>
    </row>
    <row r="9" spans="1:46" ht="47.25" x14ac:dyDescent="0.25">
      <c r="A9" s="38" t="s">
        <v>50</v>
      </c>
      <c r="B9" s="51">
        <v>338132</v>
      </c>
      <c r="C9" s="86" t="s">
        <v>89</v>
      </c>
      <c r="D9" s="51">
        <v>191666</v>
      </c>
      <c r="E9" s="51">
        <v>109606</v>
      </c>
      <c r="F9" s="51">
        <v>4396</v>
      </c>
      <c r="G9" s="51">
        <v>31970</v>
      </c>
      <c r="H9" s="51">
        <v>366325</v>
      </c>
      <c r="I9" s="86" t="s">
        <v>89</v>
      </c>
      <c r="J9" s="51">
        <v>210166</v>
      </c>
      <c r="K9" s="51">
        <v>116947</v>
      </c>
      <c r="L9" s="51">
        <v>5083</v>
      </c>
      <c r="M9" s="51">
        <v>33608</v>
      </c>
      <c r="N9" s="85">
        <v>414794</v>
      </c>
      <c r="O9" s="86" t="s">
        <v>89</v>
      </c>
      <c r="P9" s="51">
        <v>244778</v>
      </c>
      <c r="Q9" s="51">
        <v>129078</v>
      </c>
      <c r="R9" s="51">
        <v>5619</v>
      </c>
      <c r="S9" s="51">
        <v>34848</v>
      </c>
      <c r="T9" s="85">
        <v>436438</v>
      </c>
      <c r="U9" s="56" t="s">
        <v>89</v>
      </c>
      <c r="V9" s="56">
        <v>255176</v>
      </c>
      <c r="W9" s="56">
        <v>137950</v>
      </c>
      <c r="X9" s="56">
        <v>5889</v>
      </c>
      <c r="Y9" s="56">
        <v>36946</v>
      </c>
      <c r="Z9" s="85">
        <v>376898</v>
      </c>
      <c r="AA9" s="78" t="s">
        <v>89</v>
      </c>
      <c r="AB9" s="78">
        <v>222150</v>
      </c>
      <c r="AC9" s="78">
        <v>124216</v>
      </c>
      <c r="AD9" s="78">
        <v>5986</v>
      </c>
      <c r="AE9" s="78">
        <v>24149</v>
      </c>
      <c r="AF9" s="78">
        <v>374837</v>
      </c>
      <c r="AG9" s="78" t="s">
        <v>89</v>
      </c>
      <c r="AH9" s="78">
        <v>181951</v>
      </c>
      <c r="AI9" s="78">
        <v>162963</v>
      </c>
      <c r="AJ9" s="78">
        <v>5931</v>
      </c>
      <c r="AK9" s="78">
        <v>23504</v>
      </c>
      <c r="AL9" s="78">
        <v>419434</v>
      </c>
      <c r="AM9" s="78" t="s">
        <v>89</v>
      </c>
      <c r="AN9" s="78">
        <v>211483</v>
      </c>
      <c r="AO9" s="78">
        <v>171520</v>
      </c>
      <c r="AP9" s="78">
        <v>6726</v>
      </c>
      <c r="AQ9" s="78">
        <v>29157</v>
      </c>
    </row>
    <row r="10" spans="1:46" ht="63" x14ac:dyDescent="0.25">
      <c r="A10" s="38" t="s">
        <v>51</v>
      </c>
      <c r="B10" s="51">
        <v>16696</v>
      </c>
      <c r="C10" s="86" t="s">
        <v>89</v>
      </c>
      <c r="D10" s="51">
        <v>9036</v>
      </c>
      <c r="E10" s="51">
        <v>3480</v>
      </c>
      <c r="F10" s="51">
        <v>1249</v>
      </c>
      <c r="G10" s="51">
        <v>2116</v>
      </c>
      <c r="H10" s="51">
        <v>19635</v>
      </c>
      <c r="I10" s="86" t="s">
        <v>89</v>
      </c>
      <c r="J10" s="51">
        <v>12812</v>
      </c>
      <c r="K10" s="51">
        <v>3464</v>
      </c>
      <c r="L10" s="51">
        <v>1182</v>
      </c>
      <c r="M10" s="51">
        <v>2128</v>
      </c>
      <c r="N10" s="85">
        <v>21891</v>
      </c>
      <c r="O10" s="86" t="s">
        <v>89</v>
      </c>
      <c r="P10" s="51">
        <v>13161</v>
      </c>
      <c r="Q10" s="51">
        <v>4570</v>
      </c>
      <c r="R10" s="51">
        <v>1997</v>
      </c>
      <c r="S10" s="51">
        <v>2118</v>
      </c>
      <c r="T10" s="85">
        <v>22799</v>
      </c>
      <c r="U10" s="56" t="s">
        <v>89</v>
      </c>
      <c r="V10" s="56">
        <v>13334</v>
      </c>
      <c r="W10" s="56">
        <v>5199</v>
      </c>
      <c r="X10" s="56">
        <v>1663</v>
      </c>
      <c r="Y10" s="56">
        <v>2496</v>
      </c>
      <c r="Z10" s="85">
        <v>27044</v>
      </c>
      <c r="AA10" s="78" t="s">
        <v>89</v>
      </c>
      <c r="AB10" s="78">
        <v>15056</v>
      </c>
      <c r="AC10" s="78">
        <v>6786</v>
      </c>
      <c r="AD10" s="78">
        <v>2332</v>
      </c>
      <c r="AE10" s="78">
        <v>2672</v>
      </c>
      <c r="AF10" s="78">
        <v>28600</v>
      </c>
      <c r="AG10" s="78" t="s">
        <v>89</v>
      </c>
      <c r="AH10" s="78">
        <v>16468</v>
      </c>
      <c r="AI10" s="78">
        <v>7070</v>
      </c>
      <c r="AJ10" s="78">
        <v>2168</v>
      </c>
      <c r="AK10" s="78">
        <v>2633</v>
      </c>
      <c r="AL10" s="78">
        <v>29656</v>
      </c>
      <c r="AM10" s="78" t="s">
        <v>89</v>
      </c>
      <c r="AN10" s="78">
        <v>17205</v>
      </c>
      <c r="AO10" s="78">
        <v>7167</v>
      </c>
      <c r="AP10" s="78">
        <v>2274</v>
      </c>
      <c r="AQ10" s="78">
        <v>2789</v>
      </c>
      <c r="AT10" s="78"/>
    </row>
    <row r="11" spans="1:46" x14ac:dyDescent="0.25">
      <c r="A11" s="38" t="s">
        <v>52</v>
      </c>
      <c r="B11" s="51">
        <v>27943</v>
      </c>
      <c r="C11" s="86" t="s">
        <v>89</v>
      </c>
      <c r="D11" s="51">
        <v>2829</v>
      </c>
      <c r="E11" s="51">
        <v>11600</v>
      </c>
      <c r="F11" s="51">
        <v>9041</v>
      </c>
      <c r="G11" s="51">
        <v>3717</v>
      </c>
      <c r="H11" s="51">
        <v>28618</v>
      </c>
      <c r="I11" s="86" t="s">
        <v>89</v>
      </c>
      <c r="J11" s="51">
        <v>3176</v>
      </c>
      <c r="K11" s="51">
        <v>13019</v>
      </c>
      <c r="L11" s="51">
        <v>8609</v>
      </c>
      <c r="M11" s="51">
        <v>3290</v>
      </c>
      <c r="N11" s="85">
        <v>29492</v>
      </c>
      <c r="O11" s="86" t="s">
        <v>89</v>
      </c>
      <c r="P11" s="51">
        <v>3388</v>
      </c>
      <c r="Q11" s="51">
        <v>13238</v>
      </c>
      <c r="R11" s="51">
        <v>9273</v>
      </c>
      <c r="S11" s="51">
        <v>3078</v>
      </c>
      <c r="T11" s="85">
        <v>32205</v>
      </c>
      <c r="U11" s="56" t="s">
        <v>89</v>
      </c>
      <c r="V11" s="56">
        <v>4265</v>
      </c>
      <c r="W11" s="56">
        <v>14359</v>
      </c>
      <c r="X11" s="56">
        <v>9713</v>
      </c>
      <c r="Y11" s="56">
        <v>3405</v>
      </c>
      <c r="Z11" s="85">
        <v>47212</v>
      </c>
      <c r="AA11" s="78" t="s">
        <v>89</v>
      </c>
      <c r="AB11" s="78">
        <v>4605</v>
      </c>
      <c r="AC11" s="78">
        <v>18263</v>
      </c>
      <c r="AD11" s="78">
        <v>16917</v>
      </c>
      <c r="AE11" s="78">
        <v>5489</v>
      </c>
      <c r="AF11" s="78">
        <v>50283</v>
      </c>
      <c r="AG11" s="78" t="s">
        <v>89</v>
      </c>
      <c r="AH11" s="78">
        <v>2918</v>
      </c>
      <c r="AI11" s="78">
        <v>19062</v>
      </c>
      <c r="AJ11" s="78">
        <v>20744</v>
      </c>
      <c r="AK11" s="78">
        <v>5652</v>
      </c>
      <c r="AL11" s="78">
        <v>56580</v>
      </c>
      <c r="AM11" s="78" t="s">
        <v>89</v>
      </c>
      <c r="AN11" s="78">
        <v>4360</v>
      </c>
      <c r="AO11" s="78">
        <v>21318</v>
      </c>
      <c r="AP11" s="78">
        <v>23347</v>
      </c>
      <c r="AQ11" s="78">
        <v>6173</v>
      </c>
    </row>
    <row r="12" spans="1:46" ht="47.25" x14ac:dyDescent="0.25">
      <c r="A12" s="38" t="s">
        <v>53</v>
      </c>
      <c r="B12" s="51">
        <v>40278</v>
      </c>
      <c r="C12" s="86" t="s">
        <v>89</v>
      </c>
      <c r="D12" s="51">
        <v>3739</v>
      </c>
      <c r="E12" s="51">
        <v>11968</v>
      </c>
      <c r="F12" s="51">
        <v>3299</v>
      </c>
      <c r="G12" s="51">
        <v>19027</v>
      </c>
      <c r="H12" s="51">
        <v>41581</v>
      </c>
      <c r="I12" s="86" t="s">
        <v>89</v>
      </c>
      <c r="J12" s="51">
        <v>3682</v>
      </c>
      <c r="K12" s="51">
        <v>13179</v>
      </c>
      <c r="L12" s="51">
        <v>4776</v>
      </c>
      <c r="M12" s="51">
        <v>18532</v>
      </c>
      <c r="N12" s="85">
        <v>43958</v>
      </c>
      <c r="O12" s="86" t="s">
        <v>89</v>
      </c>
      <c r="P12" s="51">
        <v>3697</v>
      </c>
      <c r="Q12" s="51">
        <v>14036</v>
      </c>
      <c r="R12" s="51">
        <v>5320</v>
      </c>
      <c r="S12" s="51">
        <v>19504</v>
      </c>
      <c r="T12" s="85">
        <v>43991</v>
      </c>
      <c r="U12" s="56" t="s">
        <v>89</v>
      </c>
      <c r="V12" s="56">
        <v>12693</v>
      </c>
      <c r="W12" s="56">
        <v>10827</v>
      </c>
      <c r="X12" s="56">
        <v>5323</v>
      </c>
      <c r="Y12" s="56">
        <v>13939</v>
      </c>
      <c r="Z12" s="85">
        <v>52656</v>
      </c>
      <c r="AA12" s="78" t="s">
        <v>89</v>
      </c>
      <c r="AB12" s="78">
        <v>15038</v>
      </c>
      <c r="AC12" s="78">
        <v>11303</v>
      </c>
      <c r="AD12" s="78">
        <v>8292</v>
      </c>
      <c r="AE12" s="78">
        <v>16670</v>
      </c>
      <c r="AF12" s="78">
        <v>61561</v>
      </c>
      <c r="AG12" s="78" t="s">
        <v>89</v>
      </c>
      <c r="AH12" s="78">
        <v>25175</v>
      </c>
      <c r="AI12" s="78">
        <v>10414</v>
      </c>
      <c r="AJ12" s="78">
        <v>7667</v>
      </c>
      <c r="AK12" s="78">
        <v>16221</v>
      </c>
      <c r="AL12" s="78">
        <v>62890</v>
      </c>
      <c r="AM12" s="78" t="s">
        <v>89</v>
      </c>
      <c r="AN12" s="78">
        <v>25852</v>
      </c>
      <c r="AO12" s="78">
        <v>11048</v>
      </c>
      <c r="AP12" s="78">
        <v>6121</v>
      </c>
      <c r="AQ12" s="78">
        <v>18560</v>
      </c>
    </row>
    <row r="13" spans="1:46" x14ac:dyDescent="0.25">
      <c r="A13" s="38" t="s">
        <v>54</v>
      </c>
      <c r="B13" s="51">
        <v>700864</v>
      </c>
      <c r="C13" s="86" t="s">
        <v>89</v>
      </c>
      <c r="D13" s="51">
        <v>453956</v>
      </c>
      <c r="E13" s="51">
        <v>103751</v>
      </c>
      <c r="F13" s="51">
        <v>92889</v>
      </c>
      <c r="G13" s="51">
        <v>48309</v>
      </c>
      <c r="H13" s="51">
        <v>745746</v>
      </c>
      <c r="I13" s="86" t="s">
        <v>89</v>
      </c>
      <c r="J13" s="51">
        <v>480653</v>
      </c>
      <c r="K13" s="51">
        <v>118749</v>
      </c>
      <c r="L13" s="51">
        <v>95684</v>
      </c>
      <c r="M13" s="51">
        <v>49865</v>
      </c>
      <c r="N13" s="85">
        <v>809165</v>
      </c>
      <c r="O13" s="86" t="s">
        <v>89</v>
      </c>
      <c r="P13" s="51">
        <v>508928</v>
      </c>
      <c r="Q13" s="51">
        <v>139470</v>
      </c>
      <c r="R13" s="51">
        <v>98969</v>
      </c>
      <c r="S13" s="51">
        <v>60861</v>
      </c>
      <c r="T13" s="85">
        <v>839175</v>
      </c>
      <c r="U13" s="56" t="s">
        <v>89</v>
      </c>
      <c r="V13" s="56">
        <v>528772</v>
      </c>
      <c r="W13" s="56">
        <v>142132</v>
      </c>
      <c r="X13" s="56">
        <v>105548</v>
      </c>
      <c r="Y13" s="56">
        <v>61814</v>
      </c>
      <c r="Z13" s="85">
        <v>924066</v>
      </c>
      <c r="AA13" s="78" t="s">
        <v>89</v>
      </c>
      <c r="AB13" s="78">
        <v>565865</v>
      </c>
      <c r="AC13" s="78">
        <v>161446</v>
      </c>
      <c r="AD13" s="78">
        <v>129487</v>
      </c>
      <c r="AE13" s="78">
        <v>65306</v>
      </c>
      <c r="AF13" s="78">
        <v>921047</v>
      </c>
      <c r="AG13" s="78" t="s">
        <v>89</v>
      </c>
      <c r="AH13" s="78">
        <v>560976</v>
      </c>
      <c r="AI13" s="78">
        <v>168008</v>
      </c>
      <c r="AJ13" s="78">
        <v>121898</v>
      </c>
      <c r="AK13" s="78">
        <v>66301</v>
      </c>
      <c r="AL13" s="78">
        <v>978036</v>
      </c>
      <c r="AM13" s="78" t="s">
        <v>89</v>
      </c>
      <c r="AN13" s="78">
        <v>591549</v>
      </c>
      <c r="AO13" s="78">
        <v>175061</v>
      </c>
      <c r="AP13" s="78">
        <v>141295</v>
      </c>
      <c r="AQ13" s="78">
        <v>67542</v>
      </c>
    </row>
    <row r="14" spans="1:46" ht="47.25" x14ac:dyDescent="0.25">
      <c r="A14" s="38" t="s">
        <v>55</v>
      </c>
      <c r="B14" s="51">
        <v>18339</v>
      </c>
      <c r="C14" s="51">
        <v>1558</v>
      </c>
      <c r="D14" s="51">
        <v>1402</v>
      </c>
      <c r="E14" s="51">
        <v>1726</v>
      </c>
      <c r="F14" s="51">
        <v>908</v>
      </c>
      <c r="G14" s="51">
        <v>11528</v>
      </c>
      <c r="H14" s="51">
        <v>22991</v>
      </c>
      <c r="I14" s="51">
        <v>1896</v>
      </c>
      <c r="J14" s="51">
        <v>1548</v>
      </c>
      <c r="K14" s="51">
        <v>6060</v>
      </c>
      <c r="L14" s="51">
        <v>676</v>
      </c>
      <c r="M14" s="51">
        <v>12510</v>
      </c>
      <c r="N14" s="85">
        <v>19701</v>
      </c>
      <c r="O14" s="51">
        <v>1400</v>
      </c>
      <c r="P14" s="51">
        <v>1907</v>
      </c>
      <c r="Q14" s="51">
        <v>5693</v>
      </c>
      <c r="R14" s="51">
        <v>1042</v>
      </c>
      <c r="S14" s="51">
        <v>9509</v>
      </c>
      <c r="T14" s="85">
        <v>18695</v>
      </c>
      <c r="U14" s="56">
        <v>1092</v>
      </c>
      <c r="V14" s="56">
        <v>4381</v>
      </c>
      <c r="W14" s="56">
        <v>4942</v>
      </c>
      <c r="X14" s="56">
        <v>1608</v>
      </c>
      <c r="Y14" s="56">
        <v>6049</v>
      </c>
      <c r="Z14" s="85">
        <v>22390</v>
      </c>
      <c r="AA14" s="78">
        <v>1359</v>
      </c>
      <c r="AB14" s="78">
        <v>4283</v>
      </c>
      <c r="AC14" s="78">
        <v>5313</v>
      </c>
      <c r="AD14" s="78">
        <v>4128</v>
      </c>
      <c r="AE14" s="78">
        <v>6502</v>
      </c>
      <c r="AF14" s="78">
        <v>16973</v>
      </c>
      <c r="AG14" s="78">
        <v>501</v>
      </c>
      <c r="AH14" s="78">
        <v>2433</v>
      </c>
      <c r="AI14" s="78">
        <v>3622</v>
      </c>
      <c r="AJ14" s="78">
        <v>3333</v>
      </c>
      <c r="AK14" s="78">
        <v>6556</v>
      </c>
      <c r="AL14" s="78">
        <v>16983</v>
      </c>
      <c r="AM14" s="78">
        <v>455</v>
      </c>
      <c r="AN14" s="78">
        <v>2512</v>
      </c>
      <c r="AO14" s="78">
        <v>3606</v>
      </c>
      <c r="AP14" s="78">
        <v>3709</v>
      </c>
      <c r="AQ14" s="78">
        <v>6291</v>
      </c>
    </row>
    <row r="15" spans="1:46" ht="31.5" x14ac:dyDescent="0.25">
      <c r="A15" s="38" t="s">
        <v>56</v>
      </c>
      <c r="B15" s="51">
        <v>78366</v>
      </c>
      <c r="C15" s="86" t="s">
        <v>89</v>
      </c>
      <c r="D15" s="51">
        <v>22775</v>
      </c>
      <c r="E15" s="51">
        <v>49050</v>
      </c>
      <c r="F15" s="51">
        <v>1101</v>
      </c>
      <c r="G15" s="51">
        <v>4235</v>
      </c>
      <c r="H15" s="51">
        <v>80235</v>
      </c>
      <c r="I15" s="86" t="s">
        <v>89</v>
      </c>
      <c r="J15" s="51">
        <v>24984</v>
      </c>
      <c r="K15" s="51">
        <v>49459</v>
      </c>
      <c r="L15" s="51">
        <v>1115</v>
      </c>
      <c r="M15" s="51">
        <v>4251</v>
      </c>
      <c r="N15" s="85">
        <v>86676</v>
      </c>
      <c r="O15" s="86" t="s">
        <v>89</v>
      </c>
      <c r="P15" s="51">
        <v>25923</v>
      </c>
      <c r="Q15" s="51">
        <v>54101</v>
      </c>
      <c r="R15" s="51">
        <v>1215</v>
      </c>
      <c r="S15" s="51">
        <v>4632</v>
      </c>
      <c r="T15" s="85">
        <v>92758</v>
      </c>
      <c r="U15" s="56" t="s">
        <v>89</v>
      </c>
      <c r="V15" s="56">
        <v>27389</v>
      </c>
      <c r="W15" s="56">
        <v>58428</v>
      </c>
      <c r="X15" s="56">
        <v>1245</v>
      </c>
      <c r="Y15" s="56">
        <v>4850</v>
      </c>
      <c r="Z15" s="85">
        <v>97766</v>
      </c>
      <c r="AA15" s="78" t="s">
        <v>89</v>
      </c>
      <c r="AB15" s="78">
        <v>30594</v>
      </c>
      <c r="AC15" s="78">
        <v>60345</v>
      </c>
      <c r="AD15" s="78">
        <v>872</v>
      </c>
      <c r="AE15" s="78">
        <v>4911</v>
      </c>
      <c r="AF15" s="78">
        <v>99038</v>
      </c>
      <c r="AG15" s="78" t="s">
        <v>89</v>
      </c>
      <c r="AH15" s="78">
        <v>30226</v>
      </c>
      <c r="AI15" s="78">
        <v>59957</v>
      </c>
      <c r="AJ15" s="78">
        <v>1020</v>
      </c>
      <c r="AK15" s="78">
        <v>5902</v>
      </c>
      <c r="AL15" s="78">
        <v>99773</v>
      </c>
      <c r="AM15" s="78" t="s">
        <v>89</v>
      </c>
      <c r="AN15" s="78">
        <v>29974</v>
      </c>
      <c r="AO15" s="78">
        <v>61951</v>
      </c>
      <c r="AP15" s="78">
        <v>884</v>
      </c>
      <c r="AQ15" s="78">
        <v>5762</v>
      </c>
    </row>
    <row r="16" spans="1:46" ht="31.5" x14ac:dyDescent="0.25">
      <c r="A16" s="38" t="s">
        <v>57</v>
      </c>
      <c r="B16" s="51">
        <v>31835</v>
      </c>
      <c r="C16" s="86" t="s">
        <v>89</v>
      </c>
      <c r="D16" s="51">
        <v>30</v>
      </c>
      <c r="E16" s="51">
        <v>8638</v>
      </c>
      <c r="F16" s="51">
        <v>8936</v>
      </c>
      <c r="G16" s="51">
        <v>13531</v>
      </c>
      <c r="H16" s="51">
        <v>34853</v>
      </c>
      <c r="I16" s="86" t="s">
        <v>89</v>
      </c>
      <c r="J16" s="51">
        <v>418</v>
      </c>
      <c r="K16" s="51">
        <v>10441</v>
      </c>
      <c r="L16" s="51">
        <v>11438</v>
      </c>
      <c r="M16" s="51">
        <v>12091</v>
      </c>
      <c r="N16" s="85">
        <v>37580</v>
      </c>
      <c r="O16" s="86" t="s">
        <v>89</v>
      </c>
      <c r="P16" s="51">
        <v>421</v>
      </c>
      <c r="Q16" s="51">
        <v>11963</v>
      </c>
      <c r="R16" s="51">
        <v>14395</v>
      </c>
      <c r="S16" s="51">
        <v>10396</v>
      </c>
      <c r="T16" s="85">
        <v>40627</v>
      </c>
      <c r="U16" s="56" t="s">
        <v>89</v>
      </c>
      <c r="V16" s="56">
        <v>482</v>
      </c>
      <c r="W16" s="56">
        <v>13624</v>
      </c>
      <c r="X16" s="56">
        <v>16604</v>
      </c>
      <c r="Y16" s="56">
        <v>9446</v>
      </c>
      <c r="Z16" s="85">
        <v>47807</v>
      </c>
      <c r="AA16" s="78" t="s">
        <v>89</v>
      </c>
      <c r="AB16" s="78">
        <v>418</v>
      </c>
      <c r="AC16" s="78">
        <v>16904</v>
      </c>
      <c r="AD16" s="78">
        <v>21031</v>
      </c>
      <c r="AE16" s="78">
        <v>9016</v>
      </c>
      <c r="AF16" s="78">
        <v>26154</v>
      </c>
      <c r="AG16" s="78" t="s">
        <v>89</v>
      </c>
      <c r="AH16" s="78">
        <v>377</v>
      </c>
      <c r="AI16" s="78">
        <v>8939</v>
      </c>
      <c r="AJ16" s="78">
        <v>7616</v>
      </c>
      <c r="AK16" s="78">
        <v>8475</v>
      </c>
      <c r="AL16" s="78">
        <v>19350</v>
      </c>
      <c r="AM16" s="78" t="s">
        <v>89</v>
      </c>
      <c r="AN16" s="78">
        <v>384</v>
      </c>
      <c r="AO16" s="78">
        <v>8298</v>
      </c>
      <c r="AP16" s="78">
        <v>2324</v>
      </c>
      <c r="AQ16" s="78">
        <v>7733</v>
      </c>
    </row>
    <row r="17" spans="1:43" ht="31.5" x14ac:dyDescent="0.25">
      <c r="A17" s="38" t="s">
        <v>58</v>
      </c>
      <c r="B17" s="51">
        <v>310821</v>
      </c>
      <c r="C17" s="51">
        <v>247796</v>
      </c>
      <c r="D17" s="51">
        <v>11714</v>
      </c>
      <c r="E17" s="51">
        <v>14658</v>
      </c>
      <c r="F17" s="51">
        <v>8859</v>
      </c>
      <c r="G17" s="51">
        <v>25403</v>
      </c>
      <c r="H17" s="51">
        <v>321573</v>
      </c>
      <c r="I17" s="51">
        <v>263211</v>
      </c>
      <c r="J17" s="51">
        <v>7466</v>
      </c>
      <c r="K17" s="51">
        <v>14441</v>
      </c>
      <c r="L17" s="51">
        <v>9018</v>
      </c>
      <c r="M17" s="51">
        <v>25208</v>
      </c>
      <c r="N17" s="85">
        <v>1086740</v>
      </c>
      <c r="O17" s="51">
        <v>1010096</v>
      </c>
      <c r="P17" s="51">
        <v>7443</v>
      </c>
      <c r="Q17" s="51">
        <v>13362</v>
      </c>
      <c r="R17" s="51">
        <v>8130</v>
      </c>
      <c r="S17" s="51">
        <v>45749</v>
      </c>
      <c r="T17" s="85">
        <v>1109341</v>
      </c>
      <c r="U17" s="56">
        <v>968107</v>
      </c>
      <c r="V17" s="56">
        <v>10871</v>
      </c>
      <c r="W17" s="56">
        <v>20911</v>
      </c>
      <c r="X17" s="56">
        <v>9026</v>
      </c>
      <c r="Y17" s="56">
        <v>97532</v>
      </c>
      <c r="Z17" s="85">
        <v>1622831</v>
      </c>
      <c r="AA17" s="78">
        <v>1405293</v>
      </c>
      <c r="AB17" s="78">
        <v>23663</v>
      </c>
      <c r="AC17" s="78">
        <v>23070</v>
      </c>
      <c r="AD17" s="78">
        <v>6788</v>
      </c>
      <c r="AE17" s="78">
        <v>157096</v>
      </c>
      <c r="AF17" s="78">
        <v>1733645</v>
      </c>
      <c r="AG17" s="78">
        <v>1447682</v>
      </c>
      <c r="AH17" s="78">
        <v>50219</v>
      </c>
      <c r="AI17" s="78">
        <v>48710</v>
      </c>
      <c r="AJ17" s="78">
        <v>7179</v>
      </c>
      <c r="AK17" s="78">
        <v>172843</v>
      </c>
      <c r="AL17" s="78">
        <v>1793847</v>
      </c>
      <c r="AM17" s="78">
        <v>1488435</v>
      </c>
      <c r="AN17" s="78">
        <v>41788</v>
      </c>
      <c r="AO17" s="78">
        <v>54620</v>
      </c>
      <c r="AP17" s="78">
        <v>7849</v>
      </c>
      <c r="AQ17" s="78">
        <v>194936</v>
      </c>
    </row>
    <row r="18" spans="1:43" ht="31.5" x14ac:dyDescent="0.25">
      <c r="A18" s="38" t="s">
        <v>59</v>
      </c>
      <c r="B18" s="51">
        <v>25341</v>
      </c>
      <c r="C18" s="86" t="s">
        <v>89</v>
      </c>
      <c r="D18" s="51">
        <v>2288</v>
      </c>
      <c r="E18" s="51">
        <v>10254</v>
      </c>
      <c r="F18" s="51">
        <v>2994</v>
      </c>
      <c r="G18" s="51">
        <v>8689</v>
      </c>
      <c r="H18" s="51">
        <v>38953</v>
      </c>
      <c r="I18" s="86" t="s">
        <v>89</v>
      </c>
      <c r="J18" s="51">
        <v>13211</v>
      </c>
      <c r="K18" s="51">
        <v>11621</v>
      </c>
      <c r="L18" s="51">
        <v>3285</v>
      </c>
      <c r="M18" s="51">
        <v>9913</v>
      </c>
      <c r="N18" s="85">
        <v>43216</v>
      </c>
      <c r="O18" s="86" t="s">
        <v>89</v>
      </c>
      <c r="P18" s="51">
        <v>9980</v>
      </c>
      <c r="Q18" s="51">
        <v>15537</v>
      </c>
      <c r="R18" s="51">
        <v>4111</v>
      </c>
      <c r="S18" s="51">
        <v>12507</v>
      </c>
      <c r="T18" s="85">
        <v>48470</v>
      </c>
      <c r="U18" s="56" t="s">
        <v>89</v>
      </c>
      <c r="V18" s="56">
        <v>13032</v>
      </c>
      <c r="W18" s="56">
        <v>17018</v>
      </c>
      <c r="X18" s="56">
        <v>4113</v>
      </c>
      <c r="Y18" s="56">
        <v>13205</v>
      </c>
      <c r="Z18" s="85">
        <v>213255</v>
      </c>
      <c r="AA18" s="78" t="s">
        <v>89</v>
      </c>
      <c r="AB18" s="78">
        <v>12186</v>
      </c>
      <c r="AC18" s="78">
        <v>146220</v>
      </c>
      <c r="AD18" s="78">
        <v>5968</v>
      </c>
      <c r="AE18" s="78">
        <v>46910</v>
      </c>
      <c r="AF18" s="78">
        <v>43890</v>
      </c>
      <c r="AG18" s="78" t="s">
        <v>89</v>
      </c>
      <c r="AH18" s="78">
        <v>5962</v>
      </c>
      <c r="AI18" s="78">
        <v>15573</v>
      </c>
      <c r="AJ18" s="78">
        <v>5077</v>
      </c>
      <c r="AK18" s="78">
        <v>15723</v>
      </c>
      <c r="AL18" s="78">
        <v>47652</v>
      </c>
      <c r="AM18" s="78" t="s">
        <v>89</v>
      </c>
      <c r="AN18" s="78">
        <v>10084</v>
      </c>
      <c r="AO18" s="78">
        <v>17234</v>
      </c>
      <c r="AP18" s="78">
        <v>4996</v>
      </c>
      <c r="AQ18" s="78">
        <v>11552</v>
      </c>
    </row>
    <row r="19" spans="1:43" ht="47.25" x14ac:dyDescent="0.25">
      <c r="A19" s="38" t="s">
        <v>60</v>
      </c>
      <c r="B19" s="51">
        <v>11760</v>
      </c>
      <c r="C19" s="86" t="s">
        <v>89</v>
      </c>
      <c r="D19" s="51">
        <v>737</v>
      </c>
      <c r="E19" s="51">
        <v>2112</v>
      </c>
      <c r="F19" s="51">
        <v>3747</v>
      </c>
      <c r="G19" s="51">
        <v>4725</v>
      </c>
      <c r="H19" s="51">
        <v>13888</v>
      </c>
      <c r="I19" s="86" t="s">
        <v>89</v>
      </c>
      <c r="J19" s="51">
        <v>1995</v>
      </c>
      <c r="K19" s="51">
        <v>2684</v>
      </c>
      <c r="L19" s="51">
        <v>3992</v>
      </c>
      <c r="M19" s="51">
        <v>4750</v>
      </c>
      <c r="N19" s="85">
        <v>16837</v>
      </c>
      <c r="O19" s="86" t="s">
        <v>89</v>
      </c>
      <c r="P19" s="51">
        <v>2503</v>
      </c>
      <c r="Q19" s="51">
        <v>3827</v>
      </c>
      <c r="R19" s="51">
        <v>4303</v>
      </c>
      <c r="S19" s="51">
        <v>5271</v>
      </c>
      <c r="T19" s="85">
        <v>17597</v>
      </c>
      <c r="U19" s="56" t="s">
        <v>89</v>
      </c>
      <c r="V19" s="56">
        <v>3424</v>
      </c>
      <c r="W19" s="56">
        <v>3928</v>
      </c>
      <c r="X19" s="56">
        <v>4742</v>
      </c>
      <c r="Y19" s="56">
        <v>5024</v>
      </c>
      <c r="Z19" s="85">
        <v>20513</v>
      </c>
      <c r="AA19" s="78" t="s">
        <v>89</v>
      </c>
      <c r="AB19" s="78">
        <v>5945</v>
      </c>
      <c r="AC19" s="78">
        <v>6147</v>
      </c>
      <c r="AD19" s="78">
        <v>5598</v>
      </c>
      <c r="AE19" s="78">
        <v>2362</v>
      </c>
      <c r="AF19" s="78">
        <v>32548</v>
      </c>
      <c r="AG19" s="78" t="s">
        <v>89</v>
      </c>
      <c r="AH19" s="78">
        <v>9006</v>
      </c>
      <c r="AI19" s="78">
        <v>6116</v>
      </c>
      <c r="AJ19" s="78">
        <v>11996</v>
      </c>
      <c r="AK19" s="78">
        <v>3324</v>
      </c>
      <c r="AL19" s="78">
        <v>38865</v>
      </c>
      <c r="AM19" s="78" t="s">
        <v>89</v>
      </c>
      <c r="AN19" s="78">
        <v>10595</v>
      </c>
      <c r="AO19" s="78">
        <v>6743</v>
      </c>
      <c r="AP19" s="78">
        <v>16464</v>
      </c>
      <c r="AQ19" s="78">
        <v>4559</v>
      </c>
    </row>
    <row r="20" spans="1:43" ht="48" customHeight="1" x14ac:dyDescent="0.25">
      <c r="A20" s="38" t="s">
        <v>61</v>
      </c>
      <c r="B20" s="51">
        <v>215603</v>
      </c>
      <c r="C20" s="86" t="s">
        <v>89</v>
      </c>
      <c r="D20" s="51">
        <v>76286</v>
      </c>
      <c r="E20" s="51">
        <v>49773</v>
      </c>
      <c r="F20" s="51">
        <v>17913</v>
      </c>
      <c r="G20" s="51">
        <v>45689</v>
      </c>
      <c r="H20" s="51">
        <v>228746</v>
      </c>
      <c r="I20" s="86" t="s">
        <v>89</v>
      </c>
      <c r="J20" s="51">
        <v>91462</v>
      </c>
      <c r="K20" s="51">
        <v>64644</v>
      </c>
      <c r="L20" s="51">
        <v>18167</v>
      </c>
      <c r="M20" s="51">
        <v>39892</v>
      </c>
      <c r="N20" s="85">
        <v>277715</v>
      </c>
      <c r="O20" s="86" t="s">
        <v>89</v>
      </c>
      <c r="P20" s="51">
        <v>91679</v>
      </c>
      <c r="Q20" s="51">
        <v>105543</v>
      </c>
      <c r="R20" s="51">
        <v>18961</v>
      </c>
      <c r="S20" s="51">
        <v>43283</v>
      </c>
      <c r="T20" s="85">
        <v>255336</v>
      </c>
      <c r="U20" s="56" t="s">
        <v>89</v>
      </c>
      <c r="V20" s="56">
        <v>89158</v>
      </c>
      <c r="W20" s="56">
        <v>88202</v>
      </c>
      <c r="X20" s="56">
        <v>20476</v>
      </c>
      <c r="Y20" s="56">
        <v>41328</v>
      </c>
      <c r="Z20" s="85">
        <v>227656</v>
      </c>
      <c r="AA20" s="78" t="s">
        <v>89</v>
      </c>
      <c r="AB20" s="78">
        <v>86613</v>
      </c>
      <c r="AC20" s="78">
        <v>79058</v>
      </c>
      <c r="AD20" s="78">
        <v>18874</v>
      </c>
      <c r="AE20" s="78">
        <v>30692</v>
      </c>
      <c r="AF20" s="78">
        <v>253617</v>
      </c>
      <c r="AG20" s="78" t="s">
        <v>89</v>
      </c>
      <c r="AH20" s="78">
        <v>95886</v>
      </c>
      <c r="AI20" s="78">
        <v>87283</v>
      </c>
      <c r="AJ20" s="78">
        <v>20499</v>
      </c>
      <c r="AK20" s="78">
        <v>37312</v>
      </c>
      <c r="AL20" s="78">
        <v>254836</v>
      </c>
      <c r="AM20" s="78" t="s">
        <v>89</v>
      </c>
      <c r="AN20" s="78">
        <v>101276</v>
      </c>
      <c r="AO20" s="78">
        <v>94621</v>
      </c>
      <c r="AP20" s="78">
        <v>19029</v>
      </c>
      <c r="AQ20" s="78">
        <v>36216</v>
      </c>
    </row>
    <row r="21" spans="1:43" x14ac:dyDescent="0.25">
      <c r="A21" s="38" t="s">
        <v>62</v>
      </c>
      <c r="B21" s="51">
        <v>76240</v>
      </c>
      <c r="C21" s="86" t="s">
        <v>89</v>
      </c>
      <c r="D21" s="51">
        <v>3240</v>
      </c>
      <c r="E21" s="51">
        <v>9086</v>
      </c>
      <c r="F21" s="51">
        <v>1613</v>
      </c>
      <c r="G21" s="51">
        <v>57051</v>
      </c>
      <c r="H21" s="51">
        <v>81275</v>
      </c>
      <c r="I21" s="86" t="s">
        <v>89</v>
      </c>
      <c r="J21" s="51">
        <v>4711</v>
      </c>
      <c r="K21" s="51">
        <v>13062</v>
      </c>
      <c r="L21" s="51">
        <v>1701</v>
      </c>
      <c r="M21" s="51">
        <v>59747</v>
      </c>
      <c r="N21" s="85">
        <v>85079</v>
      </c>
      <c r="O21" s="86" t="s">
        <v>89</v>
      </c>
      <c r="P21" s="51">
        <v>5326</v>
      </c>
      <c r="Q21" s="51">
        <v>13096</v>
      </c>
      <c r="R21" s="51">
        <v>2018</v>
      </c>
      <c r="S21" s="51">
        <v>62560</v>
      </c>
      <c r="T21" s="85">
        <v>94886</v>
      </c>
      <c r="U21" s="56" t="s">
        <v>89</v>
      </c>
      <c r="V21" s="56">
        <v>10639</v>
      </c>
      <c r="W21" s="56">
        <v>14425</v>
      </c>
      <c r="X21" s="56">
        <v>2127</v>
      </c>
      <c r="Y21" s="56">
        <v>65393</v>
      </c>
      <c r="Z21" s="85">
        <v>102208</v>
      </c>
      <c r="AA21" s="78" t="s">
        <v>89</v>
      </c>
      <c r="AB21" s="78">
        <v>12478</v>
      </c>
      <c r="AC21" s="78">
        <v>18119</v>
      </c>
      <c r="AD21" s="78">
        <v>2472</v>
      </c>
      <c r="AE21" s="78">
        <v>66441</v>
      </c>
      <c r="AF21" s="78">
        <v>101534</v>
      </c>
      <c r="AG21" s="78" t="s">
        <v>89</v>
      </c>
      <c r="AH21" s="78">
        <v>10990</v>
      </c>
      <c r="AI21" s="78">
        <v>15418</v>
      </c>
      <c r="AJ21" s="78">
        <v>2282</v>
      </c>
      <c r="AK21" s="78">
        <v>70643</v>
      </c>
      <c r="AL21" s="78">
        <v>110140</v>
      </c>
      <c r="AM21" s="78" t="s">
        <v>89</v>
      </c>
      <c r="AN21" s="78">
        <v>12633</v>
      </c>
      <c r="AO21" s="78">
        <v>17084</v>
      </c>
      <c r="AP21" s="78">
        <v>2709</v>
      </c>
      <c r="AQ21" s="78">
        <v>75769</v>
      </c>
    </row>
    <row r="22" spans="1:43" ht="47.25" x14ac:dyDescent="0.25">
      <c r="A22" s="38" t="s">
        <v>63</v>
      </c>
      <c r="B22" s="51">
        <v>53555</v>
      </c>
      <c r="C22" s="51">
        <v>1513</v>
      </c>
      <c r="D22" s="51">
        <v>1087</v>
      </c>
      <c r="E22" s="51">
        <v>22640</v>
      </c>
      <c r="F22" s="51">
        <v>1631</v>
      </c>
      <c r="G22" s="51">
        <v>24445</v>
      </c>
      <c r="H22" s="51">
        <v>58099</v>
      </c>
      <c r="I22" s="51">
        <v>1587</v>
      </c>
      <c r="J22" s="51">
        <v>831</v>
      </c>
      <c r="K22" s="51">
        <v>25972</v>
      </c>
      <c r="L22" s="51">
        <v>2043</v>
      </c>
      <c r="M22" s="51">
        <v>27254</v>
      </c>
      <c r="N22" s="85">
        <v>64524</v>
      </c>
      <c r="O22" s="51">
        <v>1616</v>
      </c>
      <c r="P22" s="51">
        <v>845</v>
      </c>
      <c r="Q22" s="51">
        <v>29536</v>
      </c>
      <c r="R22" s="51">
        <v>2547</v>
      </c>
      <c r="S22" s="51">
        <v>29798</v>
      </c>
      <c r="T22" s="85">
        <v>74263</v>
      </c>
      <c r="U22" s="56">
        <v>1601</v>
      </c>
      <c r="V22" s="56">
        <v>1297</v>
      </c>
      <c r="W22" s="56">
        <v>35555</v>
      </c>
      <c r="X22" s="56">
        <v>2859</v>
      </c>
      <c r="Y22" s="56">
        <v>32731</v>
      </c>
      <c r="Z22" s="85">
        <v>83264</v>
      </c>
      <c r="AA22" s="78">
        <v>1579</v>
      </c>
      <c r="AB22" s="78">
        <v>2041</v>
      </c>
      <c r="AC22" s="78">
        <v>42314</v>
      </c>
      <c r="AD22" s="78">
        <v>3290</v>
      </c>
      <c r="AE22" s="78">
        <v>33624</v>
      </c>
      <c r="AF22" s="78">
        <v>83805</v>
      </c>
      <c r="AG22" s="78">
        <v>1409</v>
      </c>
      <c r="AH22" s="78">
        <v>1683</v>
      </c>
      <c r="AI22" s="78">
        <v>41302</v>
      </c>
      <c r="AJ22" s="78">
        <v>3341</v>
      </c>
      <c r="AK22" s="78">
        <v>35651</v>
      </c>
      <c r="AL22" s="78">
        <v>89743</v>
      </c>
      <c r="AM22" s="78">
        <v>1444</v>
      </c>
      <c r="AN22" s="78">
        <v>2780</v>
      </c>
      <c r="AO22" s="78">
        <v>43399</v>
      </c>
      <c r="AP22" s="78">
        <v>3810</v>
      </c>
      <c r="AQ22" s="78">
        <v>37908</v>
      </c>
    </row>
    <row r="23" spans="1:43" ht="47.25" x14ac:dyDescent="0.25">
      <c r="A23" s="38" t="s">
        <v>64</v>
      </c>
      <c r="B23" s="51">
        <v>14959</v>
      </c>
      <c r="C23" s="86" t="s">
        <v>89</v>
      </c>
      <c r="D23" s="51">
        <v>1875</v>
      </c>
      <c r="E23" s="51">
        <v>1998</v>
      </c>
      <c r="F23" s="51">
        <v>707</v>
      </c>
      <c r="G23" s="51">
        <v>9191</v>
      </c>
      <c r="H23" s="51">
        <v>18894</v>
      </c>
      <c r="I23" s="86" t="s">
        <v>89</v>
      </c>
      <c r="J23" s="51">
        <v>2168</v>
      </c>
      <c r="K23" s="51">
        <v>2997</v>
      </c>
      <c r="L23" s="51">
        <v>2847</v>
      </c>
      <c r="M23" s="51">
        <v>10444</v>
      </c>
      <c r="N23" s="85">
        <v>19257</v>
      </c>
      <c r="O23" s="86" t="s">
        <v>89</v>
      </c>
      <c r="P23" s="51">
        <v>1888</v>
      </c>
      <c r="Q23" s="51">
        <v>3353</v>
      </c>
      <c r="R23" s="51">
        <v>2806</v>
      </c>
      <c r="S23" s="51">
        <v>10822</v>
      </c>
      <c r="T23" s="85">
        <v>21722</v>
      </c>
      <c r="U23" s="56" t="s">
        <v>89</v>
      </c>
      <c r="V23" s="56">
        <v>2495</v>
      </c>
      <c r="W23" s="56">
        <v>4044</v>
      </c>
      <c r="X23" s="56">
        <v>3145</v>
      </c>
      <c r="Y23" s="56">
        <v>11566</v>
      </c>
      <c r="Z23" s="85">
        <v>28632</v>
      </c>
      <c r="AA23" s="78" t="s">
        <v>89</v>
      </c>
      <c r="AB23" s="78">
        <v>3196</v>
      </c>
      <c r="AC23" s="78">
        <v>6529</v>
      </c>
      <c r="AD23" s="78">
        <v>978</v>
      </c>
      <c r="AE23" s="78">
        <v>17168</v>
      </c>
      <c r="AF23" s="78">
        <v>29626</v>
      </c>
      <c r="AG23" s="78" t="s">
        <v>89</v>
      </c>
      <c r="AH23" s="78">
        <v>3620</v>
      </c>
      <c r="AI23" s="78">
        <v>5366</v>
      </c>
      <c r="AJ23" s="78">
        <v>1141</v>
      </c>
      <c r="AK23" s="78">
        <v>18721</v>
      </c>
      <c r="AL23" s="78">
        <v>31900</v>
      </c>
      <c r="AM23" s="78" t="s">
        <v>89</v>
      </c>
      <c r="AN23" s="78">
        <v>3946</v>
      </c>
      <c r="AO23" s="78">
        <v>5812</v>
      </c>
      <c r="AP23" s="78">
        <v>1197</v>
      </c>
      <c r="AQ23" s="78">
        <v>20285</v>
      </c>
    </row>
    <row r="24" spans="1:43" ht="24.75" customHeight="1" x14ac:dyDescent="0.25">
      <c r="A24" s="38" t="s">
        <v>65</v>
      </c>
      <c r="B24" s="51">
        <v>2723</v>
      </c>
      <c r="C24" s="86" t="s">
        <v>89</v>
      </c>
      <c r="D24" s="51">
        <v>162</v>
      </c>
      <c r="E24" s="51">
        <v>1027</v>
      </c>
      <c r="F24" s="51">
        <v>267</v>
      </c>
      <c r="G24" s="51">
        <v>1140</v>
      </c>
      <c r="H24" s="51">
        <v>2543</v>
      </c>
      <c r="I24" s="86" t="s">
        <v>89</v>
      </c>
      <c r="J24" s="51">
        <v>349</v>
      </c>
      <c r="K24" s="51">
        <v>956</v>
      </c>
      <c r="L24" s="51">
        <v>240</v>
      </c>
      <c r="M24" s="51">
        <v>917</v>
      </c>
      <c r="N24" s="85">
        <v>2561</v>
      </c>
      <c r="O24" s="86" t="s">
        <v>89</v>
      </c>
      <c r="P24" s="51">
        <v>368</v>
      </c>
      <c r="Q24" s="51">
        <v>1011</v>
      </c>
      <c r="R24" s="51">
        <v>323</v>
      </c>
      <c r="S24" s="51">
        <v>781</v>
      </c>
      <c r="T24" s="85">
        <v>4314</v>
      </c>
      <c r="U24" s="56" t="s">
        <v>89</v>
      </c>
      <c r="V24" s="56">
        <v>1080</v>
      </c>
      <c r="W24" s="56">
        <v>1792</v>
      </c>
      <c r="X24" s="56">
        <v>272</v>
      </c>
      <c r="Y24" s="56">
        <v>1078</v>
      </c>
      <c r="Z24" s="85">
        <v>6487</v>
      </c>
      <c r="AA24" s="78" t="s">
        <v>89</v>
      </c>
      <c r="AB24" s="78">
        <v>1302</v>
      </c>
      <c r="AC24" s="78">
        <v>2772</v>
      </c>
      <c r="AD24" s="78">
        <v>417</v>
      </c>
      <c r="AE24" s="78">
        <v>1765</v>
      </c>
      <c r="AF24" s="78">
        <v>4047</v>
      </c>
      <c r="AG24" s="78" t="s">
        <v>89</v>
      </c>
      <c r="AH24" s="78">
        <v>395</v>
      </c>
      <c r="AI24" s="78">
        <v>1775</v>
      </c>
      <c r="AJ24" s="78">
        <v>321</v>
      </c>
      <c r="AK24" s="78">
        <v>1403</v>
      </c>
      <c r="AL24" s="78">
        <v>3181</v>
      </c>
      <c r="AM24" s="78" t="s">
        <v>89</v>
      </c>
      <c r="AN24" s="78">
        <v>412</v>
      </c>
      <c r="AO24" s="78">
        <v>1379</v>
      </c>
      <c r="AP24" s="78">
        <v>353</v>
      </c>
      <c r="AQ24" s="78">
        <v>924</v>
      </c>
    </row>
    <row r="25" spans="1:43" x14ac:dyDescent="0.25">
      <c r="C25" s="87" t="s">
        <v>89</v>
      </c>
      <c r="D25" s="8" t="s">
        <v>89</v>
      </c>
      <c r="E25" s="8" t="s">
        <v>89</v>
      </c>
      <c r="G25" s="8" t="s">
        <v>89</v>
      </c>
    </row>
    <row r="26" spans="1:43" s="12" customFormat="1" ht="18.75" x14ac:dyDescent="0.25">
      <c r="A26" s="12" t="s">
        <v>7</v>
      </c>
      <c r="J26" s="16"/>
      <c r="K26" s="13"/>
      <c r="AA26" s="15"/>
      <c r="AB26" s="15"/>
      <c r="AC26" s="15"/>
      <c r="AD26" s="15"/>
      <c r="AE26" s="15"/>
    </row>
    <row r="27" spans="1:43" s="12" customFormat="1" ht="36.75" customHeight="1" x14ac:dyDescent="0.25">
      <c r="A27" s="100" t="s">
        <v>8</v>
      </c>
      <c r="B27" s="100"/>
      <c r="C27" s="100"/>
      <c r="D27" s="100"/>
      <c r="E27" s="100"/>
      <c r="F27" s="100"/>
      <c r="G27" s="100"/>
      <c r="H27" s="100"/>
      <c r="I27" s="100"/>
      <c r="J27" s="16"/>
      <c r="K27" s="13"/>
      <c r="AA27" s="15"/>
      <c r="AB27" s="15"/>
      <c r="AC27" s="15"/>
      <c r="AD27" s="15"/>
      <c r="AE27" s="15"/>
    </row>
  </sheetData>
  <mergeCells count="10">
    <mergeCell ref="AF3:AK3"/>
    <mergeCell ref="Z3:AE3"/>
    <mergeCell ref="T3:Y3"/>
    <mergeCell ref="N3:S3"/>
    <mergeCell ref="AL3:AQ3"/>
    <mergeCell ref="A27:I27"/>
    <mergeCell ref="A2:J2"/>
    <mergeCell ref="A3:A4"/>
    <mergeCell ref="B3:G3"/>
    <mergeCell ref="H3:M3"/>
  </mergeCells>
  <hyperlinks>
    <hyperlink ref="A1" location="Содержание!B5" display="      К содержанию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A20"/>
  <sheetViews>
    <sheetView workbookViewId="0">
      <pane xSplit="1" ySplit="4" topLeftCell="BI5" activePane="bottomRight" state="frozen"/>
      <selection pane="topRight" activeCell="B1" sqref="B1"/>
      <selection pane="bottomLeft" activeCell="A5" sqref="A5"/>
      <selection pane="bottomRight" sqref="A1:C1"/>
    </sheetView>
  </sheetViews>
  <sheetFormatPr defaultRowHeight="15" x14ac:dyDescent="0.25"/>
  <cols>
    <col min="1" max="1" width="35.7109375" customWidth="1"/>
    <col min="2" max="2" width="12.7109375" bestFit="1" customWidth="1"/>
    <col min="3" max="6" width="11.42578125" bestFit="1" customWidth="1"/>
    <col min="7" max="7" width="9.5703125" bestFit="1" customWidth="1"/>
    <col min="8" max="8" width="12.7109375" bestFit="1" customWidth="1"/>
    <col min="9" max="9" width="11.42578125" bestFit="1" customWidth="1"/>
    <col min="10" max="10" width="9.5703125" bestFit="1" customWidth="1"/>
    <col min="11" max="11" width="12.7109375" bestFit="1" customWidth="1"/>
    <col min="12" max="13" width="11.42578125" bestFit="1" customWidth="1"/>
    <col min="14" max="14" width="12.7109375" bestFit="1" customWidth="1"/>
    <col min="15" max="15" width="11.42578125" bestFit="1" customWidth="1"/>
    <col min="16" max="16" width="9.5703125" bestFit="1" customWidth="1"/>
    <col min="17" max="17" width="12.7109375" bestFit="1" customWidth="1"/>
    <col min="18" max="19" width="11.42578125" bestFit="1" customWidth="1"/>
    <col min="20" max="20" width="12.7109375" bestFit="1" customWidth="1"/>
    <col min="21" max="21" width="11.42578125" bestFit="1" customWidth="1"/>
    <col min="22" max="22" width="9.5703125" bestFit="1" customWidth="1"/>
    <col min="23" max="23" width="12.7109375" bestFit="1" customWidth="1"/>
    <col min="24" max="25" width="11.42578125" bestFit="1" customWidth="1"/>
    <col min="26" max="26" width="15.5703125" customWidth="1"/>
    <col min="27" max="27" width="13.28515625" customWidth="1"/>
    <col min="28" max="28" width="9.5703125" bestFit="1" customWidth="1"/>
    <col min="29" max="29" width="12.7109375" bestFit="1" customWidth="1"/>
    <col min="30" max="31" width="11.42578125" bestFit="1" customWidth="1"/>
    <col min="32" max="32" width="12.7109375" bestFit="1" customWidth="1"/>
    <col min="33" max="33" width="11.42578125" bestFit="1" customWidth="1"/>
    <col min="34" max="34" width="9.5703125" bestFit="1" customWidth="1"/>
    <col min="35" max="36" width="12.7109375" bestFit="1" customWidth="1"/>
    <col min="37" max="37" width="11.42578125" bestFit="1" customWidth="1"/>
    <col min="38" max="38" width="12.7109375" bestFit="1" customWidth="1"/>
    <col min="39" max="39" width="11.42578125" bestFit="1" customWidth="1"/>
    <col min="40" max="40" width="9.5703125" bestFit="1" customWidth="1"/>
    <col min="41" max="42" width="12.7109375" bestFit="1" customWidth="1"/>
    <col min="43" max="43" width="11.42578125" bestFit="1" customWidth="1"/>
    <col min="44" max="44" width="12.7109375" bestFit="1" customWidth="1"/>
    <col min="45" max="45" width="11.42578125" bestFit="1" customWidth="1"/>
    <col min="46" max="46" width="9.5703125" bestFit="1" customWidth="1"/>
    <col min="47" max="48" width="12.7109375" bestFit="1" customWidth="1"/>
    <col min="49" max="49" width="11.42578125" bestFit="1" customWidth="1"/>
    <col min="50" max="50" width="12.7109375" bestFit="1" customWidth="1"/>
    <col min="51" max="51" width="11.42578125" bestFit="1" customWidth="1"/>
    <col min="52" max="52" width="9.5703125" bestFit="1" customWidth="1"/>
    <col min="53" max="54" width="12.7109375" bestFit="1" customWidth="1"/>
    <col min="55" max="55" width="11.42578125" bestFit="1" customWidth="1"/>
    <col min="56" max="57" width="12.7109375" bestFit="1" customWidth="1"/>
    <col min="58" max="58" width="9.5703125" bestFit="1" customWidth="1"/>
    <col min="59" max="60" width="12.7109375" bestFit="1" customWidth="1"/>
    <col min="61" max="61" width="11.42578125" bestFit="1" customWidth="1"/>
    <col min="62" max="63" width="12.7109375" bestFit="1" customWidth="1"/>
    <col min="64" max="64" width="9.5703125" bestFit="1" customWidth="1"/>
    <col min="65" max="66" width="12.7109375" bestFit="1" customWidth="1"/>
    <col min="67" max="67" width="11.42578125" bestFit="1" customWidth="1"/>
    <col min="68" max="69" width="12.7109375" bestFit="1" customWidth="1"/>
    <col min="70" max="70" width="9.5703125" bestFit="1" customWidth="1"/>
    <col min="71" max="72" width="12.7109375" bestFit="1" customWidth="1"/>
    <col min="73" max="73" width="11.42578125" bestFit="1" customWidth="1"/>
    <col min="74" max="74" width="14.140625" bestFit="1" customWidth="1"/>
    <col min="75" max="75" width="12.7109375" bestFit="1" customWidth="1"/>
    <col min="76" max="76" width="9.5703125" bestFit="1" customWidth="1"/>
    <col min="77" max="78" width="12.7109375" bestFit="1" customWidth="1"/>
    <col min="79" max="79" width="11.42578125" bestFit="1" customWidth="1"/>
  </cols>
  <sheetData>
    <row r="1" spans="1:79" ht="33" customHeight="1" x14ac:dyDescent="0.25">
      <c r="A1" s="105" t="s">
        <v>3</v>
      </c>
      <c r="B1" s="105"/>
      <c r="C1" s="105"/>
    </row>
    <row r="2" spans="1:79" ht="15.75" x14ac:dyDescent="0.25">
      <c r="A2" s="1" t="s">
        <v>43</v>
      </c>
    </row>
    <row r="3" spans="1:79" ht="15.75" x14ac:dyDescent="0.25">
      <c r="A3" s="106"/>
      <c r="B3" s="104">
        <v>2004</v>
      </c>
      <c r="C3" s="104"/>
      <c r="D3" s="104"/>
      <c r="E3" s="104"/>
      <c r="F3" s="104"/>
      <c r="G3" s="104"/>
      <c r="H3" s="104">
        <v>2005</v>
      </c>
      <c r="I3" s="104"/>
      <c r="J3" s="104"/>
      <c r="K3" s="104"/>
      <c r="L3" s="104"/>
      <c r="M3" s="104"/>
      <c r="N3" s="104">
        <v>2006</v>
      </c>
      <c r="O3" s="104"/>
      <c r="P3" s="104"/>
      <c r="Q3" s="104"/>
      <c r="R3" s="104"/>
      <c r="S3" s="104"/>
      <c r="T3" s="104">
        <v>2007</v>
      </c>
      <c r="U3" s="104"/>
      <c r="V3" s="104"/>
      <c r="W3" s="104"/>
      <c r="X3" s="104"/>
      <c r="Y3" s="104"/>
      <c r="Z3" s="104">
        <v>2008</v>
      </c>
      <c r="AA3" s="104"/>
      <c r="AB3" s="104"/>
      <c r="AC3" s="104"/>
      <c r="AD3" s="104"/>
      <c r="AE3" s="104"/>
      <c r="AF3" s="104">
        <v>2009</v>
      </c>
      <c r="AG3" s="104"/>
      <c r="AH3" s="104"/>
      <c r="AI3" s="104"/>
      <c r="AJ3" s="104"/>
      <c r="AK3" s="104"/>
      <c r="AL3" s="104">
        <v>2010</v>
      </c>
      <c r="AM3" s="104"/>
      <c r="AN3" s="104"/>
      <c r="AO3" s="104"/>
      <c r="AP3" s="104"/>
      <c r="AQ3" s="104"/>
      <c r="AR3" s="104">
        <v>2011</v>
      </c>
      <c r="AS3" s="104"/>
      <c r="AT3" s="104"/>
      <c r="AU3" s="104"/>
      <c r="AV3" s="104"/>
      <c r="AW3" s="104"/>
      <c r="AX3" s="104">
        <v>2012</v>
      </c>
      <c r="AY3" s="104"/>
      <c r="AZ3" s="104"/>
      <c r="BA3" s="104"/>
      <c r="BB3" s="104"/>
      <c r="BC3" s="104"/>
      <c r="BD3" s="104">
        <v>2013</v>
      </c>
      <c r="BE3" s="104"/>
      <c r="BF3" s="104"/>
      <c r="BG3" s="104"/>
      <c r="BH3" s="104"/>
      <c r="BI3" s="104"/>
      <c r="BJ3" s="104">
        <v>2014</v>
      </c>
      <c r="BK3" s="104"/>
      <c r="BL3" s="104"/>
      <c r="BM3" s="104"/>
      <c r="BN3" s="104"/>
      <c r="BO3" s="104"/>
      <c r="BP3" s="104">
        <v>2015</v>
      </c>
      <c r="BQ3" s="104"/>
      <c r="BR3" s="104"/>
      <c r="BS3" s="104"/>
      <c r="BT3" s="104"/>
      <c r="BU3" s="104"/>
      <c r="BV3" s="104">
        <v>2016</v>
      </c>
      <c r="BW3" s="104"/>
      <c r="BX3" s="104"/>
      <c r="BY3" s="104"/>
      <c r="BZ3" s="104"/>
      <c r="CA3" s="104"/>
    </row>
    <row r="4" spans="1:79" ht="63" x14ac:dyDescent="0.25">
      <c r="A4" s="106"/>
      <c r="B4" s="22" t="s">
        <v>15</v>
      </c>
      <c r="C4" s="22" t="s">
        <v>22</v>
      </c>
      <c r="D4" s="22" t="s">
        <v>85</v>
      </c>
      <c r="E4" s="22" t="s">
        <v>17</v>
      </c>
      <c r="F4" s="22" t="s">
        <v>18</v>
      </c>
      <c r="G4" s="22" t="s">
        <v>19</v>
      </c>
      <c r="H4" s="22" t="s">
        <v>15</v>
      </c>
      <c r="I4" s="22" t="s">
        <v>22</v>
      </c>
      <c r="J4" s="66" t="s">
        <v>85</v>
      </c>
      <c r="K4" s="22" t="s">
        <v>17</v>
      </c>
      <c r="L4" s="22" t="s">
        <v>18</v>
      </c>
      <c r="M4" s="22" t="s">
        <v>19</v>
      </c>
      <c r="N4" s="22" t="s">
        <v>15</v>
      </c>
      <c r="O4" s="22" t="s">
        <v>22</v>
      </c>
      <c r="P4" s="66" t="s">
        <v>85</v>
      </c>
      <c r="Q4" s="22" t="s">
        <v>17</v>
      </c>
      <c r="R4" s="22" t="s">
        <v>18</v>
      </c>
      <c r="S4" s="22" t="s">
        <v>19</v>
      </c>
      <c r="T4" s="22" t="s">
        <v>15</v>
      </c>
      <c r="U4" s="22" t="s">
        <v>22</v>
      </c>
      <c r="V4" s="66" t="s">
        <v>85</v>
      </c>
      <c r="W4" s="22" t="s">
        <v>17</v>
      </c>
      <c r="X4" s="22" t="s">
        <v>18</v>
      </c>
      <c r="Y4" s="22" t="s">
        <v>19</v>
      </c>
      <c r="Z4" s="22" t="s">
        <v>15</v>
      </c>
      <c r="AA4" s="22" t="s">
        <v>22</v>
      </c>
      <c r="AB4" s="66" t="s">
        <v>85</v>
      </c>
      <c r="AC4" s="22" t="s">
        <v>17</v>
      </c>
      <c r="AD4" s="22" t="s">
        <v>18</v>
      </c>
      <c r="AE4" s="22" t="s">
        <v>19</v>
      </c>
      <c r="AF4" s="22" t="s">
        <v>15</v>
      </c>
      <c r="AG4" s="22" t="s">
        <v>22</v>
      </c>
      <c r="AH4" s="66" t="s">
        <v>85</v>
      </c>
      <c r="AI4" s="22" t="s">
        <v>17</v>
      </c>
      <c r="AJ4" s="22" t="s">
        <v>18</v>
      </c>
      <c r="AK4" s="22" t="s">
        <v>19</v>
      </c>
      <c r="AL4" s="22" t="s">
        <v>15</v>
      </c>
      <c r="AM4" s="22" t="s">
        <v>22</v>
      </c>
      <c r="AN4" s="66" t="s">
        <v>85</v>
      </c>
      <c r="AO4" s="22" t="s">
        <v>17</v>
      </c>
      <c r="AP4" s="22" t="s">
        <v>18</v>
      </c>
      <c r="AQ4" s="22" t="s">
        <v>19</v>
      </c>
      <c r="AR4" s="22" t="s">
        <v>15</v>
      </c>
      <c r="AS4" s="22" t="s">
        <v>22</v>
      </c>
      <c r="AT4" s="66" t="s">
        <v>85</v>
      </c>
      <c r="AU4" s="22" t="s">
        <v>17</v>
      </c>
      <c r="AV4" s="22" t="s">
        <v>18</v>
      </c>
      <c r="AW4" s="22" t="s">
        <v>19</v>
      </c>
      <c r="AX4" s="22" t="s">
        <v>15</v>
      </c>
      <c r="AY4" s="22" t="s">
        <v>22</v>
      </c>
      <c r="AZ4" s="66" t="s">
        <v>85</v>
      </c>
      <c r="BA4" s="22" t="s">
        <v>17</v>
      </c>
      <c r="BB4" s="22" t="s">
        <v>18</v>
      </c>
      <c r="BC4" s="22" t="s">
        <v>19</v>
      </c>
      <c r="BD4" s="22" t="s">
        <v>15</v>
      </c>
      <c r="BE4" s="22" t="s">
        <v>22</v>
      </c>
      <c r="BF4" s="66" t="s">
        <v>85</v>
      </c>
      <c r="BG4" s="22" t="s">
        <v>17</v>
      </c>
      <c r="BH4" s="22" t="s">
        <v>18</v>
      </c>
      <c r="BI4" s="22" t="s">
        <v>19</v>
      </c>
      <c r="BJ4" s="22" t="s">
        <v>15</v>
      </c>
      <c r="BK4" s="22" t="s">
        <v>22</v>
      </c>
      <c r="BL4" s="66" t="s">
        <v>85</v>
      </c>
      <c r="BM4" s="22" t="s">
        <v>17</v>
      </c>
      <c r="BN4" s="22" t="s">
        <v>18</v>
      </c>
      <c r="BO4" s="22" t="s">
        <v>19</v>
      </c>
      <c r="BP4" s="22" t="s">
        <v>15</v>
      </c>
      <c r="BQ4" s="22" t="s">
        <v>22</v>
      </c>
      <c r="BR4" s="66" t="s">
        <v>85</v>
      </c>
      <c r="BS4" s="22" t="s">
        <v>17</v>
      </c>
      <c r="BT4" s="22" t="s">
        <v>18</v>
      </c>
      <c r="BU4" s="22" t="s">
        <v>19</v>
      </c>
      <c r="BV4" s="22" t="s">
        <v>15</v>
      </c>
      <c r="BW4" s="22" t="s">
        <v>22</v>
      </c>
      <c r="BX4" s="66" t="s">
        <v>85</v>
      </c>
      <c r="BY4" s="22" t="s">
        <v>17</v>
      </c>
      <c r="BZ4" s="22" t="s">
        <v>18</v>
      </c>
      <c r="CA4" s="22" t="s">
        <v>19</v>
      </c>
    </row>
    <row r="5" spans="1:79" s="35" customFormat="1" ht="15.75" x14ac:dyDescent="0.25">
      <c r="A5" s="52" t="s">
        <v>1</v>
      </c>
      <c r="B5" s="53">
        <v>346804.87099999998</v>
      </c>
      <c r="C5" s="53">
        <v>93494.978000000003</v>
      </c>
      <c r="D5" s="53">
        <v>29520.178</v>
      </c>
      <c r="E5" s="53">
        <v>137763.31</v>
      </c>
      <c r="F5" s="53">
        <v>89023.455000000002</v>
      </c>
      <c r="G5" s="53">
        <v>21762.6</v>
      </c>
      <c r="H5" s="53">
        <v>356545.22700000001</v>
      </c>
      <c r="I5" s="53">
        <v>71800.596000000005</v>
      </c>
      <c r="J5" s="53">
        <v>5002.7950000000001</v>
      </c>
      <c r="K5" s="53">
        <v>151991.587</v>
      </c>
      <c r="L5" s="53">
        <v>98991.657000000007</v>
      </c>
      <c r="M5" s="53">
        <v>28136.557000000001</v>
      </c>
      <c r="N5" s="53">
        <v>346539.79700000002</v>
      </c>
      <c r="O5" s="53">
        <v>66969.054999999993</v>
      </c>
      <c r="P5" s="53">
        <v>1800.4690000000001</v>
      </c>
      <c r="Q5" s="53">
        <v>135049.01999999999</v>
      </c>
      <c r="R5" s="53">
        <v>106349.80100000001</v>
      </c>
      <c r="S5" s="53">
        <v>31623.288</v>
      </c>
      <c r="T5" s="53">
        <v>401326.65899999999</v>
      </c>
      <c r="U5" s="53">
        <v>72555.141000000003</v>
      </c>
      <c r="V5" s="53">
        <v>1392.617</v>
      </c>
      <c r="W5" s="53">
        <v>164632.128</v>
      </c>
      <c r="X5" s="53">
        <v>123129.86199999999</v>
      </c>
      <c r="Y5" s="53">
        <v>34269.319000000003</v>
      </c>
      <c r="Z5" s="53">
        <v>564794.929</v>
      </c>
      <c r="AA5" s="53">
        <v>91932.967000000004</v>
      </c>
      <c r="AB5" s="53">
        <v>1856.325</v>
      </c>
      <c r="AC5" s="53">
        <v>258641.77299999999</v>
      </c>
      <c r="AD5" s="53">
        <v>163512.954</v>
      </c>
      <c r="AE5" s="53">
        <v>44280.688999999998</v>
      </c>
      <c r="AF5" s="53">
        <v>886299.62300000002</v>
      </c>
      <c r="AG5" s="53">
        <v>115402.516</v>
      </c>
      <c r="AH5" s="53">
        <v>2355.9319999999998</v>
      </c>
      <c r="AI5" s="53">
        <v>482680.43300000002</v>
      </c>
      <c r="AJ5" s="53">
        <v>230602.90700000001</v>
      </c>
      <c r="AK5" s="53">
        <v>50669.400999999998</v>
      </c>
      <c r="AL5" s="53">
        <v>977346.76800000004</v>
      </c>
      <c r="AM5" s="53">
        <v>123000.126</v>
      </c>
      <c r="AN5" s="53">
        <v>4257.72</v>
      </c>
      <c r="AO5" s="53">
        <v>535425.82799999998</v>
      </c>
      <c r="AP5" s="53">
        <v>254903.59599999999</v>
      </c>
      <c r="AQ5" s="53">
        <v>57142.029000000002</v>
      </c>
      <c r="AR5" s="53">
        <v>1184076.7120000001</v>
      </c>
      <c r="AS5" s="53">
        <v>134630.25</v>
      </c>
      <c r="AT5" s="53">
        <v>4395.8969999999999</v>
      </c>
      <c r="AU5" s="53">
        <v>665269.446</v>
      </c>
      <c r="AV5" s="53">
        <v>306025.69900000002</v>
      </c>
      <c r="AW5" s="53">
        <v>68774.201000000001</v>
      </c>
      <c r="AX5" s="53">
        <v>1353070</v>
      </c>
      <c r="AY5" s="53">
        <v>149145</v>
      </c>
      <c r="AZ5" s="53">
        <v>4671</v>
      </c>
      <c r="BA5" s="53">
        <v>740618</v>
      </c>
      <c r="BB5" s="53">
        <v>368200</v>
      </c>
      <c r="BC5" s="53">
        <v>83849</v>
      </c>
      <c r="BD5" s="53">
        <v>1200857</v>
      </c>
      <c r="BE5" s="53">
        <v>168030</v>
      </c>
      <c r="BF5" s="53">
        <v>4214</v>
      </c>
      <c r="BG5" s="53">
        <v>567642</v>
      </c>
      <c r="BH5" s="53">
        <v>364387</v>
      </c>
      <c r="BI5" s="53">
        <v>89107</v>
      </c>
      <c r="BJ5" s="53">
        <v>1318107</v>
      </c>
      <c r="BK5" s="53">
        <v>160207</v>
      </c>
      <c r="BL5" s="53">
        <v>4034</v>
      </c>
      <c r="BM5" s="53">
        <v>617755</v>
      </c>
      <c r="BN5" s="53">
        <v>426391</v>
      </c>
      <c r="BO5" s="53">
        <v>101383</v>
      </c>
      <c r="BP5" s="53">
        <v>1407320</v>
      </c>
      <c r="BQ5" s="53">
        <v>177423</v>
      </c>
      <c r="BR5" s="53">
        <v>4311</v>
      </c>
      <c r="BS5" s="53">
        <v>665604</v>
      </c>
      <c r="BT5" s="53">
        <v>455175</v>
      </c>
      <c r="BU5" s="53">
        <v>97319</v>
      </c>
      <c r="BV5" s="53">
        <v>1621224</v>
      </c>
      <c r="BW5" s="53">
        <v>187930</v>
      </c>
      <c r="BX5" s="53">
        <v>4951</v>
      </c>
      <c r="BY5" s="53">
        <v>807705</v>
      </c>
      <c r="BZ5" s="53">
        <v>489230</v>
      </c>
      <c r="CA5" s="53">
        <v>122779</v>
      </c>
    </row>
    <row r="6" spans="1:79" ht="31.5" x14ac:dyDescent="0.25">
      <c r="A6" s="37" t="s">
        <v>23</v>
      </c>
      <c r="B6" s="54">
        <v>10829.915999999999</v>
      </c>
      <c r="C6" s="54">
        <v>4079.424</v>
      </c>
      <c r="D6" s="54">
        <v>801.66600000000005</v>
      </c>
      <c r="E6" s="54">
        <v>1236.17</v>
      </c>
      <c r="F6" s="54">
        <v>3647.672</v>
      </c>
      <c r="G6" s="54">
        <v>1008</v>
      </c>
      <c r="H6" s="54">
        <v>10546.42</v>
      </c>
      <c r="I6" s="54">
        <v>3455.9459999999999</v>
      </c>
      <c r="J6" s="54">
        <v>542.98500000000001</v>
      </c>
      <c r="K6" s="54">
        <v>1095.3869999999999</v>
      </c>
      <c r="L6" s="54">
        <v>4114.7550000000001</v>
      </c>
      <c r="M6" s="54">
        <v>1079.7950000000001</v>
      </c>
      <c r="N6" s="54">
        <v>10241.132</v>
      </c>
      <c r="O6" s="54">
        <v>2803.0160000000001</v>
      </c>
      <c r="P6" s="54">
        <v>254.85599999999999</v>
      </c>
      <c r="Q6" s="54">
        <v>880.62400000000002</v>
      </c>
      <c r="R6" s="54">
        <v>4530.84</v>
      </c>
      <c r="S6" s="54">
        <v>1230.5340000000001</v>
      </c>
      <c r="T6" s="54">
        <v>13507.611000000001</v>
      </c>
      <c r="U6" s="54">
        <v>3460.2420000000002</v>
      </c>
      <c r="V6" s="54">
        <v>108.557</v>
      </c>
      <c r="W6" s="54">
        <v>2124.9580000000001</v>
      </c>
      <c r="X6" s="54">
        <v>5506.84</v>
      </c>
      <c r="Y6" s="54">
        <v>1504.002</v>
      </c>
      <c r="Z6" s="54">
        <v>13738.044</v>
      </c>
      <c r="AA6" s="54">
        <v>2832.2750000000001</v>
      </c>
      <c r="AB6" s="54">
        <v>134.62</v>
      </c>
      <c r="AC6" s="54">
        <v>2308.3420000000001</v>
      </c>
      <c r="AD6" s="54">
        <v>6146.6959999999999</v>
      </c>
      <c r="AE6" s="54">
        <v>1506.66</v>
      </c>
      <c r="AF6" s="54">
        <v>13767.684999999999</v>
      </c>
      <c r="AG6" s="54">
        <v>3268.7950000000001</v>
      </c>
      <c r="AH6" s="54">
        <v>114.545</v>
      </c>
      <c r="AI6" s="54">
        <v>2160.2350000000001</v>
      </c>
      <c r="AJ6" s="54">
        <v>6138.5159999999996</v>
      </c>
      <c r="AK6" s="54">
        <v>1164.3979999999999</v>
      </c>
      <c r="AL6" s="54">
        <v>14713.165999999999</v>
      </c>
      <c r="AM6" s="54">
        <v>3424.4349999999999</v>
      </c>
      <c r="AN6" s="54">
        <v>124.914</v>
      </c>
      <c r="AO6" s="54">
        <v>2177.6770000000001</v>
      </c>
      <c r="AP6" s="54">
        <v>6871.5079999999998</v>
      </c>
      <c r="AQ6" s="54">
        <v>1191.914</v>
      </c>
      <c r="AR6" s="54">
        <v>15614.288</v>
      </c>
      <c r="AS6" s="54">
        <v>3735.7040000000002</v>
      </c>
      <c r="AT6" s="54">
        <v>138.989</v>
      </c>
      <c r="AU6" s="54">
        <v>2144.81</v>
      </c>
      <c r="AV6" s="54">
        <v>7324.299</v>
      </c>
      <c r="AW6" s="54">
        <v>1264.5830000000001</v>
      </c>
      <c r="AX6" s="54">
        <v>19782</v>
      </c>
      <c r="AY6" s="54">
        <v>4184</v>
      </c>
      <c r="AZ6" s="54">
        <v>133</v>
      </c>
      <c r="BA6" s="54">
        <v>1952</v>
      </c>
      <c r="BB6" s="54">
        <v>9685</v>
      </c>
      <c r="BC6" s="54">
        <v>2427</v>
      </c>
      <c r="BD6" s="54">
        <v>20578</v>
      </c>
      <c r="BE6" s="54">
        <v>4067</v>
      </c>
      <c r="BF6" s="54">
        <v>121</v>
      </c>
      <c r="BG6" s="54">
        <v>1873</v>
      </c>
      <c r="BH6" s="54">
        <v>11658</v>
      </c>
      <c r="BI6" s="54">
        <v>1579</v>
      </c>
      <c r="BJ6" s="54">
        <v>23955</v>
      </c>
      <c r="BK6" s="54">
        <v>5024</v>
      </c>
      <c r="BL6" s="54">
        <v>118</v>
      </c>
      <c r="BM6" s="54">
        <v>2017</v>
      </c>
      <c r="BN6" s="54">
        <v>13203</v>
      </c>
      <c r="BO6" s="54">
        <v>2105</v>
      </c>
      <c r="BP6" s="54">
        <v>27860</v>
      </c>
      <c r="BQ6" s="54">
        <v>5633</v>
      </c>
      <c r="BR6" s="54">
        <v>128</v>
      </c>
      <c r="BS6" s="54">
        <v>3629</v>
      </c>
      <c r="BT6" s="54">
        <v>13505</v>
      </c>
      <c r="BU6" s="54">
        <v>3470</v>
      </c>
      <c r="BV6" s="54">
        <v>30564</v>
      </c>
      <c r="BW6" s="54">
        <v>6281</v>
      </c>
      <c r="BX6" s="54">
        <v>132</v>
      </c>
      <c r="BY6" s="54">
        <v>4376</v>
      </c>
      <c r="BZ6" s="54">
        <v>13660</v>
      </c>
      <c r="CA6" s="54">
        <v>4360</v>
      </c>
    </row>
    <row r="7" spans="1:79" ht="31.5" x14ac:dyDescent="0.25">
      <c r="A7" s="37" t="s">
        <v>24</v>
      </c>
      <c r="B7" s="54">
        <v>26.46</v>
      </c>
      <c r="C7" s="54">
        <v>4.3959999999999999</v>
      </c>
      <c r="D7" s="54">
        <v>0</v>
      </c>
      <c r="E7" s="54">
        <v>19.54</v>
      </c>
      <c r="F7" s="54">
        <v>0.66900000000000004</v>
      </c>
      <c r="G7" s="54">
        <v>0.39</v>
      </c>
      <c r="H7" s="54" t="s">
        <v>90</v>
      </c>
      <c r="I7" s="54" t="s">
        <v>90</v>
      </c>
      <c r="J7" s="54" t="s">
        <v>90</v>
      </c>
      <c r="K7" s="54" t="s">
        <v>90</v>
      </c>
      <c r="L7" s="54" t="s">
        <v>90</v>
      </c>
      <c r="M7" s="54" t="s">
        <v>90</v>
      </c>
      <c r="N7" s="54" t="s">
        <v>90</v>
      </c>
      <c r="O7" s="54" t="s">
        <v>90</v>
      </c>
      <c r="P7" s="54" t="s">
        <v>90</v>
      </c>
      <c r="Q7" s="54" t="s">
        <v>90</v>
      </c>
      <c r="R7" s="54" t="s">
        <v>90</v>
      </c>
      <c r="S7" s="54" t="s">
        <v>90</v>
      </c>
      <c r="T7" s="54" t="s">
        <v>90</v>
      </c>
      <c r="U7" s="54" t="s">
        <v>90</v>
      </c>
      <c r="V7" s="54" t="s">
        <v>90</v>
      </c>
      <c r="W7" s="54" t="s">
        <v>90</v>
      </c>
      <c r="X7" s="54" t="s">
        <v>90</v>
      </c>
      <c r="Y7" s="54" t="s">
        <v>90</v>
      </c>
      <c r="Z7" s="54" t="s">
        <v>90</v>
      </c>
      <c r="AA7" s="54" t="s">
        <v>90</v>
      </c>
      <c r="AB7" s="54" t="s">
        <v>90</v>
      </c>
      <c r="AC7" s="54" t="s">
        <v>90</v>
      </c>
      <c r="AD7" s="54" t="s">
        <v>90</v>
      </c>
      <c r="AE7" s="54" t="s">
        <v>90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/>
      <c r="AL7" s="54">
        <v>82873.864000000001</v>
      </c>
      <c r="AM7" s="54">
        <v>7284.0619999999999</v>
      </c>
      <c r="AN7" s="54">
        <v>135.77199999999999</v>
      </c>
      <c r="AO7" s="54">
        <v>57612.741999999998</v>
      </c>
      <c r="AP7" s="54">
        <v>13749.665000000001</v>
      </c>
      <c r="AQ7" s="54">
        <v>3949.558</v>
      </c>
      <c r="AR7" s="54">
        <v>126045.99</v>
      </c>
      <c r="AS7" s="54">
        <v>10826.778</v>
      </c>
      <c r="AT7" s="54">
        <v>265.32900000000001</v>
      </c>
      <c r="AU7" s="54">
        <v>90777.036999999997</v>
      </c>
      <c r="AV7" s="54">
        <v>17843.009999999998</v>
      </c>
      <c r="AW7" s="54">
        <v>5964.8739999999998</v>
      </c>
      <c r="AX7" s="54" t="s">
        <v>89</v>
      </c>
      <c r="AY7" s="54" t="s">
        <v>89</v>
      </c>
      <c r="AZ7" s="54" t="s">
        <v>89</v>
      </c>
      <c r="BA7" s="54" t="s">
        <v>89</v>
      </c>
      <c r="BB7" s="54" t="s">
        <v>89</v>
      </c>
      <c r="BC7" s="54" t="s">
        <v>89</v>
      </c>
      <c r="BD7" s="54" t="s">
        <v>89</v>
      </c>
      <c r="BE7" s="54" t="s">
        <v>89</v>
      </c>
      <c r="BF7" s="54" t="s">
        <v>89</v>
      </c>
      <c r="BG7" s="54" t="s">
        <v>89</v>
      </c>
      <c r="BH7" s="54" t="s">
        <v>89</v>
      </c>
      <c r="BI7" s="54" t="s">
        <v>89</v>
      </c>
      <c r="BJ7" s="54" t="s">
        <v>89</v>
      </c>
      <c r="BK7" s="54" t="s">
        <v>89</v>
      </c>
      <c r="BL7" s="54" t="s">
        <v>89</v>
      </c>
      <c r="BM7" s="54" t="s">
        <v>89</v>
      </c>
      <c r="BN7" s="54" t="s">
        <v>89</v>
      </c>
      <c r="BO7" s="54" t="s">
        <v>89</v>
      </c>
      <c r="BP7" s="54" t="s">
        <v>89</v>
      </c>
      <c r="BQ7" s="54" t="s">
        <v>89</v>
      </c>
      <c r="BR7" s="54" t="s">
        <v>89</v>
      </c>
      <c r="BS7" s="54" t="s">
        <v>89</v>
      </c>
      <c r="BT7" s="54" t="s">
        <v>89</v>
      </c>
      <c r="BU7" s="54" t="s">
        <v>89</v>
      </c>
      <c r="BV7" s="54" t="s">
        <v>89</v>
      </c>
      <c r="BW7" s="54" t="s">
        <v>89</v>
      </c>
      <c r="BX7" s="54" t="s">
        <v>89</v>
      </c>
      <c r="BY7" s="54" t="s">
        <v>89</v>
      </c>
      <c r="BZ7" s="54" t="s">
        <v>89</v>
      </c>
      <c r="CA7" s="54" t="s">
        <v>89</v>
      </c>
    </row>
    <row r="8" spans="1:79" ht="31.5" x14ac:dyDescent="0.25">
      <c r="A8" s="37" t="s">
        <v>25</v>
      </c>
      <c r="B8" s="54">
        <v>10513.380999999999</v>
      </c>
      <c r="C8" s="54">
        <v>3006.6669999999999</v>
      </c>
      <c r="D8" s="54">
        <v>41.722000000000001</v>
      </c>
      <c r="E8" s="54">
        <v>2289.1889999999999</v>
      </c>
      <c r="F8" s="54">
        <v>3452.835</v>
      </c>
      <c r="G8" s="54">
        <v>1217.7840000000001</v>
      </c>
      <c r="H8" s="54">
        <v>10624.498</v>
      </c>
      <c r="I8" s="54">
        <v>2832.4189999999999</v>
      </c>
      <c r="J8" s="54">
        <v>15.374000000000001</v>
      </c>
      <c r="K8" s="54">
        <v>2400.3119999999999</v>
      </c>
      <c r="L8" s="54">
        <v>3466.1080000000002</v>
      </c>
      <c r="M8" s="54">
        <v>1393.7159999999999</v>
      </c>
      <c r="N8" s="54">
        <v>12599.758</v>
      </c>
      <c r="O8" s="54">
        <v>2885.4540000000002</v>
      </c>
      <c r="P8" s="54">
        <v>35.957000000000001</v>
      </c>
      <c r="Q8" s="54">
        <v>3290.6840000000002</v>
      </c>
      <c r="R8" s="54">
        <v>4186.6229999999996</v>
      </c>
      <c r="S8" s="54">
        <v>1603.5</v>
      </c>
      <c r="T8" s="54">
        <v>18868.685000000001</v>
      </c>
      <c r="U8" s="54">
        <v>3320.55</v>
      </c>
      <c r="V8" s="54">
        <v>28.83</v>
      </c>
      <c r="W8" s="54">
        <v>7112.1409999999996</v>
      </c>
      <c r="X8" s="54">
        <v>5304.94</v>
      </c>
      <c r="Y8" s="54">
        <v>2248.9720000000002</v>
      </c>
      <c r="Z8" s="54">
        <v>34867.311000000002</v>
      </c>
      <c r="AA8" s="54">
        <v>4243.1509999999998</v>
      </c>
      <c r="AB8" s="54">
        <v>118.873</v>
      </c>
      <c r="AC8" s="54">
        <v>18387.637999999999</v>
      </c>
      <c r="AD8" s="54">
        <v>8133.5389999999998</v>
      </c>
      <c r="AE8" s="54">
        <v>3190.1350000000002</v>
      </c>
      <c r="AF8" s="54">
        <v>48430.457999999999</v>
      </c>
      <c r="AG8" s="54">
        <v>4823.51</v>
      </c>
      <c r="AH8" s="54">
        <v>84.216999999999999</v>
      </c>
      <c r="AI8" s="54">
        <v>31789.974999999999</v>
      </c>
      <c r="AJ8" s="54">
        <v>7673.1319999999996</v>
      </c>
      <c r="AK8" s="54">
        <v>3119.674</v>
      </c>
      <c r="AL8" s="54">
        <v>154567.83499999999</v>
      </c>
      <c r="AM8" s="54">
        <v>34337.521999999997</v>
      </c>
      <c r="AN8" s="54">
        <v>719.73800000000006</v>
      </c>
      <c r="AO8" s="54">
        <v>22575.986000000001</v>
      </c>
      <c r="AP8" s="54">
        <v>88649.270999999993</v>
      </c>
      <c r="AQ8" s="54">
        <v>7186.0879999999997</v>
      </c>
      <c r="AR8" s="54">
        <v>166780.171</v>
      </c>
      <c r="AS8" s="54">
        <v>36986.31</v>
      </c>
      <c r="AT8" s="54">
        <v>794.53899999999999</v>
      </c>
      <c r="AU8" s="54">
        <v>24137.321</v>
      </c>
      <c r="AV8" s="54">
        <v>95800.346000000005</v>
      </c>
      <c r="AW8" s="54">
        <v>7859.5959999999995</v>
      </c>
      <c r="AX8" s="54">
        <v>176631</v>
      </c>
      <c r="AY8" s="54">
        <v>17087</v>
      </c>
      <c r="AZ8" s="54">
        <v>301</v>
      </c>
      <c r="BA8" s="54">
        <v>123311</v>
      </c>
      <c r="BB8" s="54">
        <v>26783</v>
      </c>
      <c r="BC8" s="54">
        <v>8006</v>
      </c>
      <c r="BD8" s="54">
        <v>218474</v>
      </c>
      <c r="BE8" s="54">
        <v>22752</v>
      </c>
      <c r="BF8" s="54">
        <v>400</v>
      </c>
      <c r="BG8" s="54">
        <v>150441</v>
      </c>
      <c r="BH8" s="54">
        <v>35207</v>
      </c>
      <c r="BI8" s="54">
        <v>8345</v>
      </c>
      <c r="BJ8" s="54">
        <v>252115</v>
      </c>
      <c r="BK8" s="54">
        <v>22238</v>
      </c>
      <c r="BL8" s="54">
        <v>481</v>
      </c>
      <c r="BM8" s="54">
        <v>177788</v>
      </c>
      <c r="BN8" s="54">
        <v>40030</v>
      </c>
      <c r="BO8" s="54">
        <v>10047</v>
      </c>
      <c r="BP8" s="54">
        <v>273120</v>
      </c>
      <c r="BQ8" s="54">
        <v>27207</v>
      </c>
      <c r="BR8" s="54">
        <v>428</v>
      </c>
      <c r="BS8" s="54">
        <v>185021</v>
      </c>
      <c r="BT8" s="54">
        <v>47025</v>
      </c>
      <c r="BU8" s="54">
        <v>11735</v>
      </c>
      <c r="BV8" s="54">
        <v>312650</v>
      </c>
      <c r="BW8" s="54">
        <v>27734</v>
      </c>
      <c r="BX8" s="54">
        <v>502</v>
      </c>
      <c r="BY8" s="54">
        <v>217458</v>
      </c>
      <c r="BZ8" s="54">
        <v>52604</v>
      </c>
      <c r="CA8" s="54">
        <v>13084</v>
      </c>
    </row>
    <row r="9" spans="1:79" ht="31.5" x14ac:dyDescent="0.25">
      <c r="A9" s="37" t="s">
        <v>26</v>
      </c>
      <c r="B9" s="54">
        <v>86710.191000000006</v>
      </c>
      <c r="C9" s="54">
        <v>25231.413</v>
      </c>
      <c r="D9" s="54">
        <v>540.86900000000003</v>
      </c>
      <c r="E9" s="54">
        <v>13122.698</v>
      </c>
      <c r="F9" s="54">
        <v>44896.495000000003</v>
      </c>
      <c r="G9" s="54">
        <v>2425.87</v>
      </c>
      <c r="H9" s="54">
        <v>88887.091</v>
      </c>
      <c r="I9" s="54">
        <v>24420.496999999999</v>
      </c>
      <c r="J9" s="54">
        <v>451.42200000000003</v>
      </c>
      <c r="K9" s="54">
        <v>15617.138999999999</v>
      </c>
      <c r="L9" s="54">
        <v>45274.752</v>
      </c>
      <c r="M9" s="54">
        <v>2480.8150000000001</v>
      </c>
      <c r="N9" s="54">
        <v>95353.255000000005</v>
      </c>
      <c r="O9" s="54">
        <v>24758.914000000001</v>
      </c>
      <c r="P9" s="54">
        <v>444.685</v>
      </c>
      <c r="Q9" s="54">
        <v>16560.199000000001</v>
      </c>
      <c r="R9" s="54">
        <v>50165.483999999997</v>
      </c>
      <c r="S9" s="54">
        <v>2799.4859999999999</v>
      </c>
      <c r="T9" s="54">
        <v>104398.496</v>
      </c>
      <c r="U9" s="54">
        <v>26576.768</v>
      </c>
      <c r="V9" s="54">
        <v>345.221</v>
      </c>
      <c r="W9" s="54">
        <v>17292.79</v>
      </c>
      <c r="X9" s="54">
        <v>56001.536</v>
      </c>
      <c r="Y9" s="54">
        <v>3366.7280000000001</v>
      </c>
      <c r="Z9" s="54">
        <v>126976.38</v>
      </c>
      <c r="AA9" s="54">
        <v>31948.218000000001</v>
      </c>
      <c r="AB9" s="54">
        <v>380.61700000000002</v>
      </c>
      <c r="AC9" s="54">
        <v>19269.274000000001</v>
      </c>
      <c r="AD9" s="54">
        <v>69664.948999999993</v>
      </c>
      <c r="AE9" s="54">
        <v>4852.183</v>
      </c>
      <c r="AF9" s="54">
        <v>143109.96</v>
      </c>
      <c r="AG9" s="54">
        <v>33477.822</v>
      </c>
      <c r="AH9" s="54">
        <v>640.63900000000001</v>
      </c>
      <c r="AI9" s="54">
        <v>20739.544999999998</v>
      </c>
      <c r="AJ9" s="54">
        <v>82125.629000000001</v>
      </c>
      <c r="AK9" s="54">
        <v>5334.0649999999996</v>
      </c>
      <c r="AL9" s="54">
        <v>138083.55799999999</v>
      </c>
      <c r="AM9" s="54">
        <v>20389.14</v>
      </c>
      <c r="AN9" s="54">
        <v>232.60300000000001</v>
      </c>
      <c r="AO9" s="54">
        <v>71565.489000000001</v>
      </c>
      <c r="AP9" s="54">
        <v>44150.834999999999</v>
      </c>
      <c r="AQ9" s="54">
        <v>1405.6410000000001</v>
      </c>
      <c r="AR9" s="54">
        <v>169533.62</v>
      </c>
      <c r="AS9" s="54">
        <v>22393.057000000001</v>
      </c>
      <c r="AT9" s="54">
        <v>276.233</v>
      </c>
      <c r="AU9" s="54">
        <v>89026.411999999997</v>
      </c>
      <c r="AV9" s="54">
        <v>55837.8</v>
      </c>
      <c r="AW9" s="54">
        <v>1705.8720000000001</v>
      </c>
      <c r="AX9" s="54">
        <v>181855</v>
      </c>
      <c r="AY9" s="54">
        <v>38035</v>
      </c>
      <c r="AZ9" s="54">
        <v>436</v>
      </c>
      <c r="BA9" s="54">
        <v>27172</v>
      </c>
      <c r="BB9" s="54">
        <v>106429</v>
      </c>
      <c r="BC9" s="54">
        <v>8203</v>
      </c>
      <c r="BD9" s="54">
        <v>227147</v>
      </c>
      <c r="BE9" s="54">
        <v>43897</v>
      </c>
      <c r="BF9" s="54">
        <v>361</v>
      </c>
      <c r="BG9" s="54">
        <v>32678</v>
      </c>
      <c r="BH9" s="54">
        <v>136887</v>
      </c>
      <c r="BI9" s="54">
        <v>11363</v>
      </c>
      <c r="BJ9" s="54">
        <v>275120</v>
      </c>
      <c r="BK9" s="54">
        <v>46466</v>
      </c>
      <c r="BL9" s="54">
        <v>459</v>
      </c>
      <c r="BM9" s="54">
        <v>37418</v>
      </c>
      <c r="BN9" s="54">
        <v>177926</v>
      </c>
      <c r="BO9" s="54">
        <v>10722</v>
      </c>
      <c r="BP9" s="54">
        <v>286796</v>
      </c>
      <c r="BQ9" s="54">
        <v>50005</v>
      </c>
      <c r="BR9" s="54">
        <v>436</v>
      </c>
      <c r="BS9" s="54">
        <v>42014</v>
      </c>
      <c r="BT9" s="54">
        <v>181601</v>
      </c>
      <c r="BU9" s="54">
        <v>10131</v>
      </c>
      <c r="BV9" s="54">
        <v>299259</v>
      </c>
      <c r="BW9" s="54">
        <v>51245</v>
      </c>
      <c r="BX9" s="54">
        <v>439</v>
      </c>
      <c r="BY9" s="54">
        <v>43888</v>
      </c>
      <c r="BZ9" s="54">
        <v>190315</v>
      </c>
      <c r="CA9" s="54">
        <v>10454</v>
      </c>
    </row>
    <row r="10" spans="1:79" ht="47.25" x14ac:dyDescent="0.25">
      <c r="A10" s="37" t="s">
        <v>27</v>
      </c>
      <c r="B10" s="54">
        <v>106203.921</v>
      </c>
      <c r="C10" s="54">
        <v>14479.539000000001</v>
      </c>
      <c r="D10" s="54">
        <v>853.13199999999995</v>
      </c>
      <c r="E10" s="54">
        <v>68361.429999999993</v>
      </c>
      <c r="F10" s="54">
        <v>21717.277999999998</v>
      </c>
      <c r="G10" s="54">
        <v>715.93799999999999</v>
      </c>
      <c r="H10" s="54">
        <v>111858.439</v>
      </c>
      <c r="I10" s="54">
        <v>14817.141</v>
      </c>
      <c r="J10" s="54">
        <v>505.37</v>
      </c>
      <c r="K10" s="54">
        <v>70008.244000000006</v>
      </c>
      <c r="L10" s="54">
        <v>25277.698</v>
      </c>
      <c r="M10" s="54">
        <v>782.322</v>
      </c>
      <c r="N10" s="54">
        <v>78793.986000000004</v>
      </c>
      <c r="O10" s="54">
        <v>15025.395</v>
      </c>
      <c r="P10" s="54">
        <v>187.93899999999999</v>
      </c>
      <c r="Q10" s="54">
        <v>38806.629000000001</v>
      </c>
      <c r="R10" s="54">
        <v>22917.201000000001</v>
      </c>
      <c r="S10" s="54">
        <v>825.78700000000003</v>
      </c>
      <c r="T10" s="54">
        <v>85506.834000000003</v>
      </c>
      <c r="U10" s="54">
        <v>13973.447</v>
      </c>
      <c r="V10" s="54">
        <v>125.68</v>
      </c>
      <c r="W10" s="54">
        <v>45439.195</v>
      </c>
      <c r="X10" s="54">
        <v>24771.327000000001</v>
      </c>
      <c r="Y10" s="54">
        <v>837.03499999999997</v>
      </c>
      <c r="Z10" s="54">
        <v>107391.262</v>
      </c>
      <c r="AA10" s="54">
        <v>16180.367</v>
      </c>
      <c r="AB10" s="54">
        <v>125.065</v>
      </c>
      <c r="AC10" s="54">
        <v>54036.603999999999</v>
      </c>
      <c r="AD10" s="54">
        <v>35270.586000000003</v>
      </c>
      <c r="AE10" s="54">
        <v>1340.604</v>
      </c>
      <c r="AF10" s="54">
        <v>126178.655</v>
      </c>
      <c r="AG10" s="54">
        <v>18826.687000000002</v>
      </c>
      <c r="AH10" s="54">
        <v>201.93600000000001</v>
      </c>
      <c r="AI10" s="54">
        <v>62554.398000000001</v>
      </c>
      <c r="AJ10" s="54">
        <v>42681.017999999996</v>
      </c>
      <c r="AK10" s="54">
        <v>1454.0170000000001</v>
      </c>
      <c r="AL10" s="54">
        <v>9342.2929999999997</v>
      </c>
      <c r="AM10" s="54">
        <v>2187.567</v>
      </c>
      <c r="AN10" s="54">
        <v>77.141999999999996</v>
      </c>
      <c r="AO10" s="54">
        <v>464.988</v>
      </c>
      <c r="AP10" s="54">
        <v>4094.393</v>
      </c>
      <c r="AQ10" s="54">
        <v>2362.8850000000002</v>
      </c>
      <c r="AR10" s="54">
        <v>24939.615000000002</v>
      </c>
      <c r="AS10" s="54">
        <v>2441.4920000000002</v>
      </c>
      <c r="AT10" s="54">
        <v>133.298</v>
      </c>
      <c r="AU10" s="54">
        <v>14612.888000000001</v>
      </c>
      <c r="AV10" s="54">
        <v>4329.8599999999997</v>
      </c>
      <c r="AW10" s="54">
        <v>3301.9059999999999</v>
      </c>
      <c r="AX10" s="54">
        <v>196451</v>
      </c>
      <c r="AY10" s="54">
        <v>23193</v>
      </c>
      <c r="AZ10" s="54">
        <v>246</v>
      </c>
      <c r="BA10" s="54">
        <v>106381</v>
      </c>
      <c r="BB10" s="54">
        <v>64366</v>
      </c>
      <c r="BC10" s="54">
        <v>1953</v>
      </c>
      <c r="BD10" s="54">
        <v>212689</v>
      </c>
      <c r="BE10" s="54">
        <v>23945</v>
      </c>
      <c r="BF10" s="54">
        <v>226</v>
      </c>
      <c r="BG10" s="54">
        <v>113617</v>
      </c>
      <c r="BH10" s="54">
        <v>71271</v>
      </c>
      <c r="BI10" s="54">
        <v>3330</v>
      </c>
      <c r="BJ10" s="54">
        <v>235487</v>
      </c>
      <c r="BK10" s="54">
        <v>27527</v>
      </c>
      <c r="BL10" s="54">
        <v>198</v>
      </c>
      <c r="BM10" s="54">
        <v>125614</v>
      </c>
      <c r="BN10" s="54">
        <v>78114</v>
      </c>
      <c r="BO10" s="54">
        <v>3637</v>
      </c>
      <c r="BP10" s="54">
        <v>251756</v>
      </c>
      <c r="BQ10" s="54">
        <v>28923</v>
      </c>
      <c r="BR10" s="54">
        <v>199</v>
      </c>
      <c r="BS10" s="54">
        <v>134945</v>
      </c>
      <c r="BT10" s="54">
        <v>83675</v>
      </c>
      <c r="BU10" s="54">
        <v>3594</v>
      </c>
      <c r="BV10" s="54">
        <v>306769</v>
      </c>
      <c r="BW10" s="54">
        <v>30071</v>
      </c>
      <c r="BX10" s="54">
        <v>140</v>
      </c>
      <c r="BY10" s="54">
        <v>177107</v>
      </c>
      <c r="BZ10" s="54">
        <v>95072</v>
      </c>
      <c r="CA10" s="54">
        <v>3910</v>
      </c>
    </row>
    <row r="11" spans="1:79" ht="15.75" x14ac:dyDescent="0.25">
      <c r="A11" s="37" t="s">
        <v>28</v>
      </c>
      <c r="B11" s="54">
        <v>3258.502</v>
      </c>
      <c r="C11" s="54">
        <v>1368.1849999999999</v>
      </c>
      <c r="D11" s="54">
        <v>91.475999999999999</v>
      </c>
      <c r="E11" s="54">
        <v>419.84300000000002</v>
      </c>
      <c r="F11" s="54">
        <v>1035.05</v>
      </c>
      <c r="G11" s="54">
        <v>383.78100000000001</v>
      </c>
      <c r="H11" s="54">
        <v>3296.7449999999999</v>
      </c>
      <c r="I11" s="54">
        <v>1088.4469999999999</v>
      </c>
      <c r="J11" s="54">
        <v>81.34</v>
      </c>
      <c r="K11" s="54">
        <v>406.63900000000001</v>
      </c>
      <c r="L11" s="54">
        <v>1141.5139999999999</v>
      </c>
      <c r="M11" s="54">
        <v>593.20399999999995</v>
      </c>
      <c r="N11" s="54">
        <v>4136.6909999999998</v>
      </c>
      <c r="O11" s="54">
        <v>1452.8320000000001</v>
      </c>
      <c r="P11" s="54">
        <v>93.75</v>
      </c>
      <c r="Q11" s="54">
        <v>181.244</v>
      </c>
      <c r="R11" s="54">
        <v>1499.373</v>
      </c>
      <c r="S11" s="54">
        <v>906.75599999999997</v>
      </c>
      <c r="T11" s="54">
        <v>5414.9250000000002</v>
      </c>
      <c r="U11" s="54">
        <v>1689.846</v>
      </c>
      <c r="V11" s="54">
        <v>72.912000000000006</v>
      </c>
      <c r="W11" s="54">
        <v>280.64699999999999</v>
      </c>
      <c r="X11" s="54">
        <v>2224.5419999999999</v>
      </c>
      <c r="Y11" s="54">
        <v>1104.5239999999999</v>
      </c>
      <c r="Z11" s="54">
        <v>6082.143</v>
      </c>
      <c r="AA11" s="54">
        <v>1685.153</v>
      </c>
      <c r="AB11" s="54">
        <v>73.986999999999995</v>
      </c>
      <c r="AC11" s="54">
        <v>260.99900000000002</v>
      </c>
      <c r="AD11" s="54">
        <v>2495.6010000000001</v>
      </c>
      <c r="AE11" s="54">
        <v>1476.308</v>
      </c>
      <c r="AF11" s="54">
        <v>10390.633</v>
      </c>
      <c r="AG11" s="54">
        <v>2140.0140000000001</v>
      </c>
      <c r="AH11" s="54">
        <v>76.298000000000002</v>
      </c>
      <c r="AI11" s="54">
        <v>2019.412</v>
      </c>
      <c r="AJ11" s="54">
        <v>3498.348</v>
      </c>
      <c r="AK11" s="54">
        <v>2523.3629999999998</v>
      </c>
      <c r="AL11" s="54">
        <v>6884.4520000000002</v>
      </c>
      <c r="AM11" s="54">
        <v>2382.0030000000002</v>
      </c>
      <c r="AN11" s="54">
        <v>9.0570000000000004</v>
      </c>
      <c r="AO11" s="54">
        <v>1833.1469999999999</v>
      </c>
      <c r="AP11" s="54">
        <v>1647.934</v>
      </c>
      <c r="AQ11" s="54">
        <v>677.36800000000005</v>
      </c>
      <c r="AR11" s="54">
        <v>19541.165000000001</v>
      </c>
      <c r="AS11" s="54">
        <v>2965.5430000000001</v>
      </c>
      <c r="AT11" s="54">
        <v>42.866999999999997</v>
      </c>
      <c r="AU11" s="54">
        <v>12584.522999999999</v>
      </c>
      <c r="AV11" s="54">
        <v>2691.027</v>
      </c>
      <c r="AW11" s="54">
        <v>878.68200000000002</v>
      </c>
      <c r="AX11" s="54">
        <v>29335</v>
      </c>
      <c r="AY11" s="54">
        <v>2677</v>
      </c>
      <c r="AZ11" s="54">
        <v>186</v>
      </c>
      <c r="BA11" s="54">
        <v>16566</v>
      </c>
      <c r="BB11" s="54">
        <v>5574</v>
      </c>
      <c r="BC11" s="54">
        <v>4223</v>
      </c>
      <c r="BD11" s="54">
        <v>27822</v>
      </c>
      <c r="BE11" s="54">
        <v>2923</v>
      </c>
      <c r="BF11" s="54">
        <v>225</v>
      </c>
      <c r="BG11" s="54">
        <v>12944</v>
      </c>
      <c r="BH11" s="54">
        <v>6422</v>
      </c>
      <c r="BI11" s="54">
        <v>5312</v>
      </c>
      <c r="BJ11" s="54">
        <v>29126</v>
      </c>
      <c r="BK11" s="54">
        <v>3266</v>
      </c>
      <c r="BL11" s="54">
        <v>138</v>
      </c>
      <c r="BM11" s="54">
        <v>13590</v>
      </c>
      <c r="BN11" s="54">
        <v>6856</v>
      </c>
      <c r="BO11" s="54">
        <v>5206</v>
      </c>
      <c r="BP11" s="54">
        <v>16714</v>
      </c>
      <c r="BQ11" s="54">
        <v>3162</v>
      </c>
      <c r="BR11" s="54">
        <v>130</v>
      </c>
      <c r="BS11" s="54">
        <v>655</v>
      </c>
      <c r="BT11" s="54">
        <v>7626</v>
      </c>
      <c r="BU11" s="54">
        <v>5048</v>
      </c>
      <c r="BV11" s="54">
        <v>17577</v>
      </c>
      <c r="BW11" s="54">
        <v>3500</v>
      </c>
      <c r="BX11" s="54">
        <v>197</v>
      </c>
      <c r="BY11" s="54">
        <v>685</v>
      </c>
      <c r="BZ11" s="54">
        <v>8196</v>
      </c>
      <c r="CA11" s="54">
        <v>4943</v>
      </c>
    </row>
    <row r="12" spans="1:79" ht="78.75" x14ac:dyDescent="0.25">
      <c r="A12" s="37" t="s">
        <v>29</v>
      </c>
      <c r="B12" s="54">
        <v>2018.7249999999999</v>
      </c>
      <c r="C12" s="54">
        <v>511.4</v>
      </c>
      <c r="D12" s="54">
        <v>14.541</v>
      </c>
      <c r="E12" s="54">
        <v>668.24900000000002</v>
      </c>
      <c r="F12" s="54">
        <v>516.64700000000005</v>
      </c>
      <c r="G12" s="54">
        <v>225.53200000000001</v>
      </c>
      <c r="H12" s="54">
        <v>2372.277</v>
      </c>
      <c r="I12" s="54">
        <v>515.58199999999999</v>
      </c>
      <c r="J12" s="54">
        <v>14.381</v>
      </c>
      <c r="K12" s="54">
        <v>801.77499999999998</v>
      </c>
      <c r="L12" s="54">
        <v>644.86599999999999</v>
      </c>
      <c r="M12" s="54">
        <v>286.46100000000001</v>
      </c>
      <c r="N12" s="54">
        <v>4067.0160000000001</v>
      </c>
      <c r="O12" s="54">
        <v>1141.9369999999999</v>
      </c>
      <c r="P12" s="54">
        <v>12.077</v>
      </c>
      <c r="Q12" s="54">
        <v>1339.34</v>
      </c>
      <c r="R12" s="54">
        <v>1007.217</v>
      </c>
      <c r="S12" s="54">
        <v>289.24</v>
      </c>
      <c r="T12" s="54">
        <v>4533.6170000000002</v>
      </c>
      <c r="U12" s="54">
        <v>1181.0709999999999</v>
      </c>
      <c r="V12" s="54">
        <v>11.94</v>
      </c>
      <c r="W12" s="54">
        <v>1513.789</v>
      </c>
      <c r="X12" s="54">
        <v>1141.7439999999999</v>
      </c>
      <c r="Y12" s="54">
        <v>360.53300000000002</v>
      </c>
      <c r="Z12" s="54">
        <v>5058.2690000000002</v>
      </c>
      <c r="AA12" s="54">
        <v>1339.623</v>
      </c>
      <c r="AB12" s="54">
        <v>36.411999999999999</v>
      </c>
      <c r="AC12" s="54">
        <v>1485.2639999999999</v>
      </c>
      <c r="AD12" s="54">
        <v>1270.047</v>
      </c>
      <c r="AE12" s="54">
        <v>541.71699999999998</v>
      </c>
      <c r="AF12" s="54">
        <v>6551.0320000000002</v>
      </c>
      <c r="AG12" s="54">
        <v>2258.2289999999998</v>
      </c>
      <c r="AH12" s="54">
        <v>10.772</v>
      </c>
      <c r="AI12" s="54">
        <v>1725.768</v>
      </c>
      <c r="AJ12" s="54">
        <v>1571.4570000000001</v>
      </c>
      <c r="AK12" s="54">
        <v>625.29300000000001</v>
      </c>
      <c r="AL12" s="54">
        <v>663.27200000000005</v>
      </c>
      <c r="AM12" s="54">
        <v>472.38400000000001</v>
      </c>
      <c r="AN12" s="54">
        <v>38.314999999999998</v>
      </c>
      <c r="AO12" s="54">
        <v>28.741</v>
      </c>
      <c r="AP12" s="54">
        <v>82.628</v>
      </c>
      <c r="AQ12" s="54">
        <v>12.576000000000001</v>
      </c>
      <c r="AR12" s="54">
        <v>594.57799999999997</v>
      </c>
      <c r="AS12" s="54">
        <v>402.59899999999999</v>
      </c>
      <c r="AT12" s="54">
        <v>42.072000000000003</v>
      </c>
      <c r="AU12" s="54">
        <v>43.526000000000003</v>
      </c>
      <c r="AV12" s="54">
        <v>68.072000000000003</v>
      </c>
      <c r="AW12" s="54">
        <v>10.826000000000001</v>
      </c>
      <c r="AX12" s="54">
        <v>7785</v>
      </c>
      <c r="AY12" s="54">
        <v>3261</v>
      </c>
      <c r="AZ12" s="54">
        <v>32</v>
      </c>
      <c r="BA12" s="54">
        <v>1067</v>
      </c>
      <c r="BB12" s="54">
        <v>2060</v>
      </c>
      <c r="BC12" s="54">
        <v>886</v>
      </c>
      <c r="BD12" s="54">
        <v>8317</v>
      </c>
      <c r="BE12" s="54">
        <v>3593</v>
      </c>
      <c r="BF12" s="54">
        <v>24</v>
      </c>
      <c r="BG12" s="54">
        <v>911</v>
      </c>
      <c r="BH12" s="54">
        <v>2038</v>
      </c>
      <c r="BI12" s="54">
        <v>816</v>
      </c>
      <c r="BJ12" s="54">
        <v>8462</v>
      </c>
      <c r="BK12" s="54">
        <v>3878</v>
      </c>
      <c r="BL12" s="54">
        <v>34</v>
      </c>
      <c r="BM12" s="54">
        <v>991</v>
      </c>
      <c r="BN12" s="54">
        <v>1968</v>
      </c>
      <c r="BO12" s="54">
        <v>951</v>
      </c>
      <c r="BP12" s="54">
        <v>34504</v>
      </c>
      <c r="BQ12" s="54">
        <v>7940</v>
      </c>
      <c r="BR12" s="54">
        <v>79</v>
      </c>
      <c r="BS12" s="54">
        <v>20436</v>
      </c>
      <c r="BT12" s="54">
        <v>4066</v>
      </c>
      <c r="BU12" s="54">
        <v>1149</v>
      </c>
      <c r="BV12" s="54">
        <v>39310</v>
      </c>
      <c r="BW12" s="54">
        <v>7221</v>
      </c>
      <c r="BX12" s="54">
        <v>96</v>
      </c>
      <c r="BY12" s="54">
        <v>24424</v>
      </c>
      <c r="BZ12" s="54">
        <v>5030</v>
      </c>
      <c r="CA12" s="54">
        <v>1539</v>
      </c>
    </row>
    <row r="13" spans="1:79" ht="15.75" x14ac:dyDescent="0.25">
      <c r="A13" s="37" t="s">
        <v>30</v>
      </c>
      <c r="B13" s="54">
        <v>263.52499999999998</v>
      </c>
      <c r="C13" s="54">
        <v>178.107</v>
      </c>
      <c r="D13" s="54">
        <v>0</v>
      </c>
      <c r="E13" s="54">
        <v>12.179</v>
      </c>
      <c r="F13" s="54">
        <v>28.379000000000001</v>
      </c>
      <c r="G13" s="54">
        <v>7.4909999999999997</v>
      </c>
      <c r="H13" s="54">
        <v>411.22500000000002</v>
      </c>
      <c r="I13" s="54">
        <v>284.512</v>
      </c>
      <c r="J13" s="54">
        <v>1.5029999999999999</v>
      </c>
      <c r="K13" s="54">
        <v>19.696000000000002</v>
      </c>
      <c r="L13" s="54">
        <v>46.063000000000002</v>
      </c>
      <c r="M13" s="54">
        <v>8.9130000000000003</v>
      </c>
      <c r="N13" s="54">
        <v>447.096</v>
      </c>
      <c r="O13" s="54">
        <v>297.01</v>
      </c>
      <c r="P13" s="54">
        <v>0.153</v>
      </c>
      <c r="Q13" s="54">
        <v>22.972000000000001</v>
      </c>
      <c r="R13" s="54">
        <v>54.183</v>
      </c>
      <c r="S13" s="54">
        <v>11.4</v>
      </c>
      <c r="T13" s="54">
        <v>537.21199999999999</v>
      </c>
      <c r="U13" s="54">
        <v>366.46800000000002</v>
      </c>
      <c r="V13" s="54">
        <v>0.92800000000000005</v>
      </c>
      <c r="W13" s="54">
        <v>22.975999999999999</v>
      </c>
      <c r="X13" s="54">
        <v>62.037999999999997</v>
      </c>
      <c r="Y13" s="54">
        <v>10.763999999999999</v>
      </c>
      <c r="Z13" s="54">
        <v>549.53800000000001</v>
      </c>
      <c r="AA13" s="54">
        <v>383.44799999999998</v>
      </c>
      <c r="AB13" s="54">
        <v>38.314999999999998</v>
      </c>
      <c r="AC13" s="54">
        <v>26.997</v>
      </c>
      <c r="AD13" s="54">
        <v>66.647999999999996</v>
      </c>
      <c r="AE13" s="54">
        <v>10.265000000000001</v>
      </c>
      <c r="AF13" s="54">
        <v>634.60500000000002</v>
      </c>
      <c r="AG13" s="54">
        <v>451.01900000000001</v>
      </c>
      <c r="AH13" s="54">
        <v>38.314999999999998</v>
      </c>
      <c r="AI13" s="54">
        <v>27.513000000000002</v>
      </c>
      <c r="AJ13" s="54">
        <v>73.593000000000004</v>
      </c>
      <c r="AK13" s="54">
        <v>12.395</v>
      </c>
      <c r="AL13" s="54">
        <v>545668.26199999999</v>
      </c>
      <c r="AM13" s="54">
        <v>41274.040999999997</v>
      </c>
      <c r="AN13" s="54">
        <v>2665.98</v>
      </c>
      <c r="AO13" s="54">
        <v>375241.39399999997</v>
      </c>
      <c r="AP13" s="54">
        <v>88948.952000000005</v>
      </c>
      <c r="AQ13" s="54">
        <v>38719.784</v>
      </c>
      <c r="AR13" s="54">
        <v>630862.02</v>
      </c>
      <c r="AS13" s="54">
        <v>40842.843999999997</v>
      </c>
      <c r="AT13" s="54">
        <v>2358.5059999999999</v>
      </c>
      <c r="AU13" s="54">
        <v>427673.77100000001</v>
      </c>
      <c r="AV13" s="54">
        <v>113516.68399999999</v>
      </c>
      <c r="AW13" s="54">
        <v>45516.587</v>
      </c>
      <c r="AX13" s="54">
        <v>479</v>
      </c>
      <c r="AY13" s="54">
        <v>299</v>
      </c>
      <c r="AZ13" s="54">
        <v>41</v>
      </c>
      <c r="BA13" s="54">
        <v>42</v>
      </c>
      <c r="BB13" s="54">
        <v>58</v>
      </c>
      <c r="BC13" s="54">
        <v>14</v>
      </c>
      <c r="BD13" s="54">
        <v>1695</v>
      </c>
      <c r="BE13" s="54">
        <v>1358</v>
      </c>
      <c r="BF13" s="54">
        <v>42</v>
      </c>
      <c r="BG13" s="54">
        <v>125</v>
      </c>
      <c r="BH13" s="54">
        <v>112</v>
      </c>
      <c r="BI13" s="54">
        <v>16</v>
      </c>
      <c r="BJ13" s="54">
        <v>518</v>
      </c>
      <c r="BK13" s="54">
        <v>281</v>
      </c>
      <c r="BL13" s="54">
        <v>41</v>
      </c>
      <c r="BM13" s="54">
        <v>31</v>
      </c>
      <c r="BN13" s="54">
        <v>113</v>
      </c>
      <c r="BO13" s="54">
        <v>14</v>
      </c>
      <c r="BP13" s="54">
        <v>1141</v>
      </c>
      <c r="BQ13" s="54">
        <v>915</v>
      </c>
      <c r="BR13" s="54">
        <v>4</v>
      </c>
      <c r="BS13" s="54">
        <v>32</v>
      </c>
      <c r="BT13" s="54">
        <v>70</v>
      </c>
      <c r="BU13" s="54">
        <v>16</v>
      </c>
      <c r="BV13" s="54">
        <v>1153</v>
      </c>
      <c r="BW13" s="54">
        <v>920</v>
      </c>
      <c r="BX13" s="54">
        <v>4</v>
      </c>
      <c r="BY13" s="54">
        <v>32</v>
      </c>
      <c r="BZ13" s="54">
        <v>76</v>
      </c>
      <c r="CA13" s="54">
        <v>17</v>
      </c>
    </row>
    <row r="14" spans="1:79" ht="15.75" x14ac:dyDescent="0.25">
      <c r="A14" s="37" t="s">
        <v>31</v>
      </c>
      <c r="B14" s="54">
        <v>89550.956000000006</v>
      </c>
      <c r="C14" s="54">
        <v>12482.596</v>
      </c>
      <c r="D14" s="54">
        <v>462.32100000000003</v>
      </c>
      <c r="E14" s="54">
        <v>49036.671000000002</v>
      </c>
      <c r="F14" s="54">
        <v>11858.587</v>
      </c>
      <c r="G14" s="54">
        <v>15375.946</v>
      </c>
      <c r="H14" s="54">
        <v>113060.512</v>
      </c>
      <c r="I14" s="54">
        <v>15168.829</v>
      </c>
      <c r="J14" s="54">
        <v>564.75</v>
      </c>
      <c r="K14" s="54">
        <v>59093.620999999999</v>
      </c>
      <c r="L14" s="54">
        <v>16475.592000000001</v>
      </c>
      <c r="M14" s="54">
        <v>20970.883000000002</v>
      </c>
      <c r="N14" s="54">
        <v>129393.34299999999</v>
      </c>
      <c r="O14" s="54">
        <v>13755.009</v>
      </c>
      <c r="P14" s="54">
        <v>473.67700000000002</v>
      </c>
      <c r="Q14" s="54">
        <v>71598.955000000002</v>
      </c>
      <c r="R14" s="54">
        <v>19048.179</v>
      </c>
      <c r="S14" s="54">
        <v>23254.94</v>
      </c>
      <c r="T14" s="54">
        <v>153753.24100000001</v>
      </c>
      <c r="U14" s="54">
        <v>15523.545</v>
      </c>
      <c r="V14" s="54">
        <v>458.226</v>
      </c>
      <c r="W14" s="54">
        <v>88312.948000000004</v>
      </c>
      <c r="X14" s="54">
        <v>24134.735000000001</v>
      </c>
      <c r="Y14" s="54">
        <v>23881.938999999998</v>
      </c>
      <c r="Z14" s="54">
        <v>252657.32800000001</v>
      </c>
      <c r="AA14" s="54">
        <v>25455.913</v>
      </c>
      <c r="AB14" s="54">
        <v>585.55499999999995</v>
      </c>
      <c r="AC14" s="54">
        <v>160332.201</v>
      </c>
      <c r="AD14" s="54">
        <v>35645.697</v>
      </c>
      <c r="AE14" s="54">
        <v>30119.008999999998</v>
      </c>
      <c r="AF14" s="54">
        <v>516149.09299999999</v>
      </c>
      <c r="AG14" s="54">
        <v>40083.807000000001</v>
      </c>
      <c r="AH14" s="54">
        <v>929.88699999999994</v>
      </c>
      <c r="AI14" s="54">
        <v>358644.04200000002</v>
      </c>
      <c r="AJ14" s="54">
        <v>81220.002999999997</v>
      </c>
      <c r="AK14" s="54">
        <v>35125.603999999999</v>
      </c>
      <c r="AL14" s="54">
        <v>12469.246999999999</v>
      </c>
      <c r="AM14" s="54">
        <v>7894.1580000000004</v>
      </c>
      <c r="AN14" s="54">
        <v>23.108000000000001</v>
      </c>
      <c r="AO14" s="54">
        <v>27.756</v>
      </c>
      <c r="AP14" s="54">
        <v>3531.3150000000001</v>
      </c>
      <c r="AQ14" s="54">
        <v>431.505</v>
      </c>
      <c r="AR14" s="54">
        <v>15830.648999999999</v>
      </c>
      <c r="AS14" s="54">
        <v>10224.460999999999</v>
      </c>
      <c r="AT14" s="54">
        <v>102.756</v>
      </c>
      <c r="AU14" s="54">
        <v>128.24</v>
      </c>
      <c r="AV14" s="54">
        <v>4541.8280000000004</v>
      </c>
      <c r="AW14" s="54">
        <v>464.37700000000001</v>
      </c>
      <c r="AX14" s="54">
        <v>703304</v>
      </c>
      <c r="AY14" s="54">
        <v>43617</v>
      </c>
      <c r="AZ14" s="54">
        <v>2604</v>
      </c>
      <c r="BA14" s="54">
        <v>459068</v>
      </c>
      <c r="BB14" s="54">
        <v>142601</v>
      </c>
      <c r="BC14" s="54">
        <v>54361</v>
      </c>
      <c r="BD14" s="54">
        <v>426344</v>
      </c>
      <c r="BE14" s="54">
        <v>32422</v>
      </c>
      <c r="BF14" s="54">
        <v>2075</v>
      </c>
      <c r="BG14" s="54">
        <v>248530</v>
      </c>
      <c r="BH14" s="54">
        <v>88321</v>
      </c>
      <c r="BI14" s="54">
        <v>53989</v>
      </c>
      <c r="BJ14" s="54">
        <v>448053</v>
      </c>
      <c r="BK14" s="54">
        <v>31978</v>
      </c>
      <c r="BL14" s="54">
        <v>1921</v>
      </c>
      <c r="BM14" s="54">
        <v>255536</v>
      </c>
      <c r="BN14" s="54">
        <v>95005</v>
      </c>
      <c r="BO14" s="54">
        <v>62241</v>
      </c>
      <c r="BP14" s="54">
        <v>467831</v>
      </c>
      <c r="BQ14" s="54">
        <v>33148</v>
      </c>
      <c r="BR14" s="54">
        <v>2258</v>
      </c>
      <c r="BS14" s="54">
        <v>273395</v>
      </c>
      <c r="BT14" s="54">
        <v>102951</v>
      </c>
      <c r="BU14" s="54">
        <v>56496</v>
      </c>
      <c r="BV14" s="54">
        <v>565334</v>
      </c>
      <c r="BW14" s="54">
        <v>40608</v>
      </c>
      <c r="BX14" s="54">
        <v>2868</v>
      </c>
      <c r="BY14" s="54">
        <v>337465</v>
      </c>
      <c r="BZ14" s="54">
        <v>108893</v>
      </c>
      <c r="CA14" s="54">
        <v>76010</v>
      </c>
    </row>
    <row r="15" spans="1:79" ht="15.75" x14ac:dyDescent="0.25">
      <c r="A15" s="37" t="s">
        <v>32</v>
      </c>
      <c r="B15" s="54">
        <v>2284.7170000000001</v>
      </c>
      <c r="C15" s="54">
        <v>1317.7249999999999</v>
      </c>
      <c r="D15" s="54">
        <v>23.117000000000001</v>
      </c>
      <c r="E15" s="54">
        <v>7.2359999999999998</v>
      </c>
      <c r="F15" s="54">
        <v>665.68899999999996</v>
      </c>
      <c r="G15" s="54">
        <v>77.709000000000003</v>
      </c>
      <c r="H15" s="54">
        <v>3015.0610000000001</v>
      </c>
      <c r="I15" s="54">
        <v>1692.87</v>
      </c>
      <c r="J15" s="54">
        <v>25.734999999999999</v>
      </c>
      <c r="K15" s="54">
        <v>11.465</v>
      </c>
      <c r="L15" s="54">
        <v>930.34400000000005</v>
      </c>
      <c r="M15" s="54">
        <v>103.111</v>
      </c>
      <c r="N15" s="54">
        <v>4267.5730000000003</v>
      </c>
      <c r="O15" s="54">
        <v>2480.442</v>
      </c>
      <c r="P15" s="54">
        <v>34.679000000000002</v>
      </c>
      <c r="Q15" s="54">
        <v>17.126000000000001</v>
      </c>
      <c r="R15" s="54">
        <v>1171.1320000000001</v>
      </c>
      <c r="S15" s="54">
        <v>200.423</v>
      </c>
      <c r="T15" s="54">
        <v>6519.0230000000001</v>
      </c>
      <c r="U15" s="54">
        <v>3821.7359999999999</v>
      </c>
      <c r="V15" s="54">
        <v>12.128</v>
      </c>
      <c r="W15" s="54">
        <v>18.664000000000001</v>
      </c>
      <c r="X15" s="54">
        <v>1886.9829999999999</v>
      </c>
      <c r="Y15" s="54">
        <v>263.21600000000001</v>
      </c>
      <c r="Z15" s="54">
        <v>8404.0810000000001</v>
      </c>
      <c r="AA15" s="54">
        <v>5155.8609999999999</v>
      </c>
      <c r="AB15" s="54">
        <v>111.901</v>
      </c>
      <c r="AC15" s="54">
        <v>16.323</v>
      </c>
      <c r="AD15" s="54">
        <v>2243.4650000000001</v>
      </c>
      <c r="AE15" s="54">
        <v>346.11200000000002</v>
      </c>
      <c r="AF15" s="54">
        <v>10928.130999999999</v>
      </c>
      <c r="AG15" s="54">
        <v>7155.43</v>
      </c>
      <c r="AH15" s="54">
        <v>22.594999999999999</v>
      </c>
      <c r="AI15" s="54">
        <v>22.802</v>
      </c>
      <c r="AJ15" s="54">
        <v>2733.165</v>
      </c>
      <c r="AK15" s="54">
        <v>353.44400000000002</v>
      </c>
      <c r="AL15" s="54">
        <v>6056.2960000000003</v>
      </c>
      <c r="AM15" s="54">
        <v>2208.6610000000001</v>
      </c>
      <c r="AN15" s="54">
        <v>174.631</v>
      </c>
      <c r="AO15" s="54">
        <v>380.96899999999999</v>
      </c>
      <c r="AP15" s="54">
        <v>2298.2420000000002</v>
      </c>
      <c r="AQ15" s="54">
        <v>846.98800000000006</v>
      </c>
      <c r="AR15" s="54">
        <v>7384.116</v>
      </c>
      <c r="AS15" s="54">
        <v>2401.027</v>
      </c>
      <c r="AT15" s="54">
        <v>196.42099999999999</v>
      </c>
      <c r="AU15" s="54">
        <v>228.21600000000001</v>
      </c>
      <c r="AV15" s="54">
        <v>3086.75</v>
      </c>
      <c r="AW15" s="54">
        <v>1290.472</v>
      </c>
      <c r="AX15" s="54">
        <v>18830</v>
      </c>
      <c r="AY15" s="54">
        <v>11127</v>
      </c>
      <c r="AZ15" s="54">
        <v>57</v>
      </c>
      <c r="BA15" s="54">
        <v>198</v>
      </c>
      <c r="BB15" s="54">
        <v>5393</v>
      </c>
      <c r="BC15" s="54">
        <v>1615</v>
      </c>
      <c r="BD15" s="54">
        <v>33989</v>
      </c>
      <c r="BE15" s="54">
        <v>25712</v>
      </c>
      <c r="BF15" s="54">
        <v>43</v>
      </c>
      <c r="BG15" s="54">
        <v>234</v>
      </c>
      <c r="BH15" s="54">
        <v>5651</v>
      </c>
      <c r="BI15" s="54">
        <v>1895</v>
      </c>
      <c r="BJ15" s="54">
        <v>23516</v>
      </c>
      <c r="BK15" s="54">
        <v>12497</v>
      </c>
      <c r="BL15" s="54">
        <v>42</v>
      </c>
      <c r="BM15" s="54">
        <v>289</v>
      </c>
      <c r="BN15" s="54">
        <v>6603</v>
      </c>
      <c r="BO15" s="54">
        <v>3692</v>
      </c>
      <c r="BP15" s="54">
        <v>22710</v>
      </c>
      <c r="BQ15" s="54">
        <v>12930</v>
      </c>
      <c r="BR15" s="54">
        <v>20</v>
      </c>
      <c r="BS15" s="54">
        <v>118</v>
      </c>
      <c r="BT15" s="54">
        <v>6472</v>
      </c>
      <c r="BU15" s="54">
        <v>2790</v>
      </c>
      <c r="BV15" s="54">
        <v>26653</v>
      </c>
      <c r="BW15" s="54">
        <v>13232</v>
      </c>
      <c r="BX15" s="54">
        <v>33</v>
      </c>
      <c r="BY15" s="54">
        <v>80</v>
      </c>
      <c r="BZ15" s="54">
        <v>7003</v>
      </c>
      <c r="CA15" s="54">
        <v>5540</v>
      </c>
    </row>
    <row r="16" spans="1:79" ht="47.25" x14ac:dyDescent="0.25">
      <c r="A16" s="37" t="s">
        <v>33</v>
      </c>
      <c r="B16" s="54">
        <v>27787.68</v>
      </c>
      <c r="C16" s="54">
        <v>25955.927</v>
      </c>
      <c r="D16" s="54">
        <v>22692.43</v>
      </c>
      <c r="E16" s="54">
        <v>707.65200000000004</v>
      </c>
      <c r="F16" s="54">
        <v>779.72699999999998</v>
      </c>
      <c r="G16" s="54">
        <v>217.79300000000001</v>
      </c>
      <c r="H16" s="54">
        <v>7782.482</v>
      </c>
      <c r="I16" s="54">
        <v>5726.9750000000004</v>
      </c>
      <c r="J16" s="54">
        <v>2404.8760000000002</v>
      </c>
      <c r="K16" s="54">
        <v>516.43200000000002</v>
      </c>
      <c r="L16" s="54">
        <v>1114.577</v>
      </c>
      <c r="M16" s="54">
        <v>297.733</v>
      </c>
      <c r="N16" s="54">
        <v>3701.0169999999998</v>
      </c>
      <c r="O16" s="54">
        <v>1604.433</v>
      </c>
      <c r="P16" s="54">
        <v>230.815</v>
      </c>
      <c r="Q16" s="54">
        <v>335.02800000000002</v>
      </c>
      <c r="R16" s="54">
        <v>1238.047</v>
      </c>
      <c r="S16" s="54">
        <v>357.57499999999999</v>
      </c>
      <c r="T16" s="54">
        <v>4125.4870000000001</v>
      </c>
      <c r="U16" s="54">
        <v>1589.787</v>
      </c>
      <c r="V16" s="54">
        <v>216.88900000000001</v>
      </c>
      <c r="W16" s="54">
        <v>279.68900000000002</v>
      </c>
      <c r="X16" s="54">
        <v>1504.0419999999999</v>
      </c>
      <c r="Y16" s="54">
        <v>519.91399999999999</v>
      </c>
      <c r="Z16" s="54">
        <v>4790.9120000000003</v>
      </c>
      <c r="AA16" s="54">
        <v>1733.84</v>
      </c>
      <c r="AB16" s="54">
        <v>210.68</v>
      </c>
      <c r="AC16" s="54">
        <v>165.232</v>
      </c>
      <c r="AD16" s="54">
        <v>1933.694</v>
      </c>
      <c r="AE16" s="54">
        <v>681.90800000000002</v>
      </c>
      <c r="AF16" s="54">
        <v>5124.5919999999996</v>
      </c>
      <c r="AG16" s="54">
        <v>1814.0139999999999</v>
      </c>
      <c r="AH16" s="54">
        <v>180.268</v>
      </c>
      <c r="AI16" s="54">
        <v>226.75</v>
      </c>
      <c r="AJ16" s="54">
        <v>2085.6190000000001</v>
      </c>
      <c r="AK16" s="54">
        <v>708.09</v>
      </c>
      <c r="AL16" s="54">
        <v>13.029</v>
      </c>
      <c r="AM16" s="54">
        <v>1.2589999999999999</v>
      </c>
      <c r="AN16" s="54">
        <v>0</v>
      </c>
      <c r="AO16" s="54">
        <v>0.375</v>
      </c>
      <c r="AP16" s="54">
        <v>6.6779999999999999</v>
      </c>
      <c r="AQ16" s="54">
        <v>4.194</v>
      </c>
      <c r="AR16" s="54">
        <v>114.605</v>
      </c>
      <c r="AS16" s="54">
        <v>21.279</v>
      </c>
      <c r="AT16" s="54">
        <v>0</v>
      </c>
      <c r="AU16" s="54">
        <v>1.089</v>
      </c>
      <c r="AV16" s="54">
        <v>36.546999999999997</v>
      </c>
      <c r="AW16" s="54">
        <v>43.448</v>
      </c>
      <c r="AX16" s="54">
        <v>10991</v>
      </c>
      <c r="AY16" s="54">
        <v>4356</v>
      </c>
      <c r="AZ16" s="54">
        <v>606</v>
      </c>
      <c r="BA16" s="54">
        <v>605</v>
      </c>
      <c r="BB16" s="54">
        <v>3979</v>
      </c>
      <c r="BC16" s="54">
        <v>1557</v>
      </c>
      <c r="BD16" s="54">
        <v>15525</v>
      </c>
      <c r="BE16" s="54">
        <v>5729</v>
      </c>
      <c r="BF16" s="54">
        <v>578</v>
      </c>
      <c r="BG16" s="54">
        <v>1921</v>
      </c>
      <c r="BH16" s="54">
        <v>5388</v>
      </c>
      <c r="BI16" s="54">
        <v>1777</v>
      </c>
      <c r="BJ16" s="54">
        <v>18171</v>
      </c>
      <c r="BK16" s="54">
        <v>5957</v>
      </c>
      <c r="BL16" s="54">
        <v>564</v>
      </c>
      <c r="BM16" s="54">
        <v>4020</v>
      </c>
      <c r="BN16" s="54">
        <v>5530</v>
      </c>
      <c r="BO16" s="54">
        <v>1927</v>
      </c>
      <c r="BP16" s="54">
        <v>21103</v>
      </c>
      <c r="BQ16" s="54">
        <v>6349</v>
      </c>
      <c r="BR16" s="54">
        <v>614</v>
      </c>
      <c r="BS16" s="54">
        <v>4894</v>
      </c>
      <c r="BT16" s="54">
        <v>7061</v>
      </c>
      <c r="BU16" s="54">
        <v>2070</v>
      </c>
      <c r="BV16" s="54">
        <v>18226</v>
      </c>
      <c r="BW16" s="54">
        <v>5990</v>
      </c>
      <c r="BX16" s="54">
        <v>527</v>
      </c>
      <c r="BY16" s="54">
        <v>1870</v>
      </c>
      <c r="BZ16" s="54">
        <v>7460</v>
      </c>
      <c r="CA16" s="54">
        <v>2233</v>
      </c>
    </row>
    <row r="17" spans="1:79" ht="63" x14ac:dyDescent="0.25">
      <c r="A17" s="37" t="s">
        <v>34</v>
      </c>
      <c r="B17" s="54">
        <v>5.5880000000000001</v>
      </c>
      <c r="C17" s="54">
        <v>1.47</v>
      </c>
      <c r="D17" s="54">
        <v>0</v>
      </c>
      <c r="E17" s="54">
        <v>1.1519999999999999</v>
      </c>
      <c r="F17" s="54">
        <v>1.996</v>
      </c>
      <c r="G17" s="54">
        <v>0.75700000000000001</v>
      </c>
      <c r="H17" s="54">
        <v>1115.22</v>
      </c>
      <c r="I17" s="54">
        <v>787.19</v>
      </c>
      <c r="J17" s="54">
        <v>225.33600000000001</v>
      </c>
      <c r="K17" s="54">
        <v>74.197000000000003</v>
      </c>
      <c r="L17" s="54">
        <v>48.179000000000002</v>
      </c>
      <c r="M17" s="54">
        <v>32.496000000000002</v>
      </c>
      <c r="N17" s="54">
        <v>3.081</v>
      </c>
      <c r="O17" s="54">
        <v>1.3580000000000001</v>
      </c>
      <c r="P17" s="54">
        <v>0</v>
      </c>
      <c r="Q17" s="54">
        <v>0</v>
      </c>
      <c r="R17" s="54">
        <v>1.5669999999999999</v>
      </c>
      <c r="S17" s="54">
        <v>0</v>
      </c>
      <c r="T17" s="54" t="s">
        <v>91</v>
      </c>
      <c r="U17" s="54" t="s">
        <v>91</v>
      </c>
      <c r="V17" s="54" t="s">
        <v>91</v>
      </c>
      <c r="W17" s="54" t="s">
        <v>91</v>
      </c>
      <c r="X17" s="54" t="s">
        <v>91</v>
      </c>
      <c r="Y17" s="54" t="s">
        <v>91</v>
      </c>
      <c r="Z17" s="54" t="s">
        <v>91</v>
      </c>
      <c r="AA17" s="54" t="s">
        <v>91</v>
      </c>
      <c r="AB17" s="54" t="s">
        <v>91</v>
      </c>
      <c r="AC17" s="54" t="s">
        <v>91</v>
      </c>
      <c r="AD17" s="54" t="s">
        <v>91</v>
      </c>
      <c r="AE17" s="54" t="s">
        <v>91</v>
      </c>
      <c r="AF17" s="54">
        <v>8.9779999999999998</v>
      </c>
      <c r="AG17" s="54">
        <v>1.2589999999999999</v>
      </c>
      <c r="AH17" s="54">
        <v>0</v>
      </c>
      <c r="AI17" s="54">
        <v>0.375</v>
      </c>
      <c r="AJ17" s="54">
        <v>2.7480000000000002</v>
      </c>
      <c r="AK17" s="54">
        <v>4.194</v>
      </c>
      <c r="AL17" s="54" t="s">
        <v>91</v>
      </c>
      <c r="AM17" s="54" t="s">
        <v>91</v>
      </c>
      <c r="AN17" s="54" t="s">
        <v>91</v>
      </c>
      <c r="AO17" s="54" t="s">
        <v>91</v>
      </c>
      <c r="AP17" s="54" t="s">
        <v>91</v>
      </c>
      <c r="AQ17" s="54" t="s">
        <v>91</v>
      </c>
      <c r="AR17" s="54" t="s">
        <v>91</v>
      </c>
      <c r="AS17" s="54" t="s">
        <v>91</v>
      </c>
      <c r="AT17" s="54" t="s">
        <v>91</v>
      </c>
      <c r="AU17" s="54" t="s">
        <v>91</v>
      </c>
      <c r="AV17" s="54" t="s">
        <v>91</v>
      </c>
      <c r="AW17" s="54" t="s">
        <v>91</v>
      </c>
      <c r="AX17" s="54">
        <v>146</v>
      </c>
      <c r="AY17" s="54">
        <v>30</v>
      </c>
      <c r="AZ17" s="54">
        <v>0</v>
      </c>
      <c r="BA17" s="54">
        <v>1</v>
      </c>
      <c r="BB17" s="54">
        <v>46</v>
      </c>
      <c r="BC17" s="54">
        <v>57</v>
      </c>
      <c r="BD17" s="54">
        <v>158</v>
      </c>
      <c r="BE17" s="54">
        <v>25</v>
      </c>
      <c r="BF17" s="54" t="s">
        <v>89</v>
      </c>
      <c r="BG17" s="54">
        <v>1</v>
      </c>
      <c r="BH17" s="54">
        <v>46</v>
      </c>
      <c r="BI17" s="54">
        <v>78</v>
      </c>
      <c r="BJ17" s="54" t="s">
        <v>91</v>
      </c>
      <c r="BK17" s="54" t="s">
        <v>91</v>
      </c>
      <c r="BL17" s="54" t="s">
        <v>91</v>
      </c>
      <c r="BM17" s="54" t="s">
        <v>91</v>
      </c>
      <c r="BN17" s="54" t="s">
        <v>91</v>
      </c>
      <c r="BO17" s="54" t="s">
        <v>91</v>
      </c>
      <c r="BP17" s="54">
        <v>272</v>
      </c>
      <c r="BQ17" s="54">
        <v>21</v>
      </c>
      <c r="BR17" s="54">
        <v>0</v>
      </c>
      <c r="BS17" s="54">
        <v>6</v>
      </c>
      <c r="BT17" s="54">
        <v>120</v>
      </c>
      <c r="BU17" s="54">
        <v>115</v>
      </c>
      <c r="BV17" s="54">
        <v>290</v>
      </c>
      <c r="BW17" s="54">
        <v>21</v>
      </c>
      <c r="BX17" s="54" t="s">
        <v>89</v>
      </c>
      <c r="BY17" s="54">
        <v>6</v>
      </c>
      <c r="BZ17" s="54">
        <v>121</v>
      </c>
      <c r="CA17" s="54">
        <v>131</v>
      </c>
    </row>
    <row r="18" spans="1:79" ht="15.75" x14ac:dyDescent="0.25">
      <c r="A18" s="37" t="s">
        <v>35</v>
      </c>
      <c r="B18" s="54">
        <v>89.153000000000006</v>
      </c>
      <c r="C18" s="54">
        <v>66.756</v>
      </c>
      <c r="D18" s="54">
        <v>6.0469999999999997</v>
      </c>
      <c r="E18" s="54">
        <v>7.6369999999999996</v>
      </c>
      <c r="F18" s="54">
        <v>12.32</v>
      </c>
      <c r="G18" s="54">
        <v>1.0609999999999999</v>
      </c>
      <c r="H18" s="54">
        <v>74.879000000000005</v>
      </c>
      <c r="I18" s="54">
        <v>50.582000000000001</v>
      </c>
      <c r="J18" s="54">
        <v>5.9960000000000004</v>
      </c>
      <c r="K18" s="54">
        <v>0.29499999999999998</v>
      </c>
      <c r="L18" s="54">
        <v>20.494</v>
      </c>
      <c r="M18" s="54">
        <v>1.355</v>
      </c>
      <c r="N18" s="54">
        <v>62.244</v>
      </c>
      <c r="O18" s="54">
        <v>32.414999999999999</v>
      </c>
      <c r="P18" s="54">
        <v>5.9960000000000004</v>
      </c>
      <c r="Q18" s="54">
        <v>0.28899999999999998</v>
      </c>
      <c r="R18" s="54">
        <v>23.780999999999999</v>
      </c>
      <c r="S18" s="54">
        <v>1.268</v>
      </c>
      <c r="T18" s="54" t="s">
        <v>91</v>
      </c>
      <c r="U18" s="54" t="s">
        <v>91</v>
      </c>
      <c r="V18" s="54" t="s">
        <v>91</v>
      </c>
      <c r="W18" s="54" t="s">
        <v>91</v>
      </c>
      <c r="X18" s="54" t="s">
        <v>91</v>
      </c>
      <c r="Y18" s="54" t="s">
        <v>91</v>
      </c>
      <c r="Z18" s="54" t="s">
        <v>91</v>
      </c>
      <c r="AA18" s="54" t="s">
        <v>91</v>
      </c>
      <c r="AB18" s="54" t="s">
        <v>91</v>
      </c>
      <c r="AC18" s="54" t="s">
        <v>91</v>
      </c>
      <c r="AD18" s="54" t="s">
        <v>91</v>
      </c>
      <c r="AE18" s="54" t="s">
        <v>91</v>
      </c>
      <c r="AF18" s="54">
        <v>70.911000000000001</v>
      </c>
      <c r="AG18" s="54">
        <v>32.698</v>
      </c>
      <c r="AH18" s="54">
        <v>5.9960000000000004</v>
      </c>
      <c r="AI18" s="54">
        <v>0.28899999999999998</v>
      </c>
      <c r="AJ18" s="54">
        <v>31.315999999999999</v>
      </c>
      <c r="AK18" s="54">
        <v>1.8839999999999999</v>
      </c>
      <c r="AL18" s="54" t="s">
        <v>91</v>
      </c>
      <c r="AM18" s="54" t="s">
        <v>91</v>
      </c>
      <c r="AN18" s="54" t="s">
        <v>91</v>
      </c>
      <c r="AO18" s="54" t="s">
        <v>91</v>
      </c>
      <c r="AP18" s="54" t="s">
        <v>91</v>
      </c>
      <c r="AQ18" s="54" t="s">
        <v>91</v>
      </c>
      <c r="AR18" s="54" t="s">
        <v>91</v>
      </c>
      <c r="AS18" s="54" t="s">
        <v>91</v>
      </c>
      <c r="AT18" s="54" t="s">
        <v>91</v>
      </c>
      <c r="AU18" s="54" t="s">
        <v>91</v>
      </c>
      <c r="AV18" s="54" t="s">
        <v>91</v>
      </c>
      <c r="AW18" s="54" t="s">
        <v>91</v>
      </c>
      <c r="AX18" s="54">
        <v>72</v>
      </c>
      <c r="AY18" s="54">
        <v>14</v>
      </c>
      <c r="AZ18" s="54">
        <v>6</v>
      </c>
      <c r="BA18" s="54" t="s">
        <v>89</v>
      </c>
      <c r="BB18" s="54">
        <v>44</v>
      </c>
      <c r="BC18" s="54">
        <v>1</v>
      </c>
      <c r="BD18" s="54">
        <v>170</v>
      </c>
      <c r="BE18" s="54">
        <v>95</v>
      </c>
      <c r="BF18" s="54">
        <v>87</v>
      </c>
      <c r="BG18" s="54" t="s">
        <v>89</v>
      </c>
      <c r="BH18" s="54">
        <v>72</v>
      </c>
      <c r="BI18" s="54">
        <v>1</v>
      </c>
      <c r="BJ18" s="54" t="s">
        <v>91</v>
      </c>
      <c r="BK18" s="54" t="s">
        <v>91</v>
      </c>
      <c r="BL18" s="54" t="s">
        <v>91</v>
      </c>
      <c r="BM18" s="54" t="s">
        <v>91</v>
      </c>
      <c r="BN18" s="54" t="s">
        <v>91</v>
      </c>
      <c r="BO18" s="54" t="s">
        <v>91</v>
      </c>
      <c r="BP18" s="54" t="s">
        <v>89</v>
      </c>
      <c r="BQ18" s="54" t="s">
        <v>89</v>
      </c>
      <c r="BR18" s="54" t="s">
        <v>89</v>
      </c>
      <c r="BS18" s="54" t="s">
        <v>89</v>
      </c>
      <c r="BT18" s="54" t="s">
        <v>89</v>
      </c>
      <c r="BU18" s="54" t="s">
        <v>89</v>
      </c>
      <c r="BV18" s="54" t="s">
        <v>89</v>
      </c>
      <c r="BW18" s="54" t="s">
        <v>89</v>
      </c>
      <c r="BX18" s="54" t="s">
        <v>89</v>
      </c>
      <c r="BY18" s="54" t="s">
        <v>89</v>
      </c>
      <c r="BZ18" s="54" t="s">
        <v>89</v>
      </c>
      <c r="CA18" s="54" t="s">
        <v>89</v>
      </c>
    </row>
    <row r="19" spans="1:79" ht="47.25" x14ac:dyDescent="0.25">
      <c r="A19" s="37" t="s">
        <v>36</v>
      </c>
      <c r="B19" s="54">
        <v>727.56</v>
      </c>
      <c r="C19" s="54">
        <v>460.80799999999999</v>
      </c>
      <c r="D19" s="54">
        <v>0.93899999999999995</v>
      </c>
      <c r="E19" s="54">
        <v>59.155999999999999</v>
      </c>
      <c r="F19" s="54">
        <v>140.98500000000001</v>
      </c>
      <c r="G19" s="54">
        <v>37.863999999999997</v>
      </c>
      <c r="H19" s="54">
        <v>711.23500000000001</v>
      </c>
      <c r="I19" s="54">
        <v>435.74900000000002</v>
      </c>
      <c r="J19" s="54">
        <v>0.63500000000000001</v>
      </c>
      <c r="K19" s="54">
        <v>36.313000000000002</v>
      </c>
      <c r="L19" s="54">
        <v>174.226</v>
      </c>
      <c r="M19" s="54">
        <v>36.898000000000003</v>
      </c>
      <c r="N19" s="54">
        <v>611.26599999999996</v>
      </c>
      <c r="O19" s="54">
        <v>312.72199999999998</v>
      </c>
      <c r="P19" s="54">
        <v>0</v>
      </c>
      <c r="Q19" s="54">
        <v>28.745999999999999</v>
      </c>
      <c r="R19" s="54">
        <v>200.214</v>
      </c>
      <c r="S19" s="54">
        <v>37.375999999999998</v>
      </c>
      <c r="T19" s="54">
        <v>924.91300000000001</v>
      </c>
      <c r="U19" s="54">
        <v>569.99900000000002</v>
      </c>
      <c r="V19" s="54">
        <v>0</v>
      </c>
      <c r="W19" s="54">
        <v>53.975000000000001</v>
      </c>
      <c r="X19" s="54">
        <v>211.73400000000001</v>
      </c>
      <c r="Y19" s="54">
        <v>26.56</v>
      </c>
      <c r="Z19" s="54">
        <v>913.11199999999997</v>
      </c>
      <c r="AA19" s="54">
        <v>534.11699999999996</v>
      </c>
      <c r="AB19" s="54" t="s">
        <v>90</v>
      </c>
      <c r="AC19" s="54">
        <v>51.829000000000001</v>
      </c>
      <c r="AD19" s="54">
        <v>232.40899999999999</v>
      </c>
      <c r="AE19" s="54">
        <v>32.314999999999998</v>
      </c>
      <c r="AF19" s="54">
        <v>1050.9380000000001</v>
      </c>
      <c r="AG19" s="54">
        <v>574.62300000000005</v>
      </c>
      <c r="AH19" s="54">
        <v>16.16</v>
      </c>
      <c r="AI19" s="54">
        <v>46.314</v>
      </c>
      <c r="AJ19" s="54">
        <v>310.75900000000001</v>
      </c>
      <c r="AK19" s="54">
        <v>41.787999999999997</v>
      </c>
      <c r="AL19" s="54">
        <v>4775.4380000000001</v>
      </c>
      <c r="AM19" s="54">
        <v>507.38900000000001</v>
      </c>
      <c r="AN19" s="54">
        <v>34.304000000000002</v>
      </c>
      <c r="AO19" s="54">
        <v>3472.02</v>
      </c>
      <c r="AP19" s="54">
        <v>462.86599999999999</v>
      </c>
      <c r="AQ19" s="54">
        <v>301.64600000000002</v>
      </c>
      <c r="AR19" s="54">
        <v>5891.5559999999996</v>
      </c>
      <c r="AS19" s="54">
        <v>867.68899999999996</v>
      </c>
      <c r="AT19" s="54">
        <v>22.731000000000002</v>
      </c>
      <c r="AU19" s="54">
        <v>3865.4540000000002</v>
      </c>
      <c r="AV19" s="54">
        <v>690.08299999999997</v>
      </c>
      <c r="AW19" s="54">
        <v>426.10199999999998</v>
      </c>
      <c r="AX19" s="54">
        <v>933</v>
      </c>
      <c r="AY19" s="54">
        <v>507</v>
      </c>
      <c r="AZ19" s="54">
        <v>0</v>
      </c>
      <c r="BA19" s="54">
        <v>58</v>
      </c>
      <c r="BB19" s="54">
        <v>259</v>
      </c>
      <c r="BC19" s="54">
        <v>48</v>
      </c>
      <c r="BD19" s="54">
        <v>1017</v>
      </c>
      <c r="BE19" s="54">
        <v>543</v>
      </c>
      <c r="BF19" s="54">
        <v>16</v>
      </c>
      <c r="BG19" s="54">
        <v>86</v>
      </c>
      <c r="BH19" s="54">
        <v>273</v>
      </c>
      <c r="BI19" s="54">
        <v>48</v>
      </c>
      <c r="BJ19" s="54">
        <v>1011</v>
      </c>
      <c r="BK19" s="54">
        <v>540</v>
      </c>
      <c r="BL19" s="54">
        <v>16</v>
      </c>
      <c r="BM19" s="54">
        <v>87</v>
      </c>
      <c r="BN19" s="54">
        <v>272</v>
      </c>
      <c r="BO19" s="54">
        <v>42</v>
      </c>
      <c r="BP19" s="54">
        <v>1001</v>
      </c>
      <c r="BQ19" s="54">
        <v>540</v>
      </c>
      <c r="BR19" s="54">
        <v>0</v>
      </c>
      <c r="BS19" s="54">
        <v>88</v>
      </c>
      <c r="BT19" s="54">
        <v>271</v>
      </c>
      <c r="BU19" s="54">
        <v>35</v>
      </c>
      <c r="BV19" s="54">
        <v>1005</v>
      </c>
      <c r="BW19" s="54">
        <v>526</v>
      </c>
      <c r="BX19" s="54">
        <v>0</v>
      </c>
      <c r="BY19" s="54">
        <v>89</v>
      </c>
      <c r="BZ19" s="54">
        <v>283</v>
      </c>
      <c r="CA19" s="54">
        <v>38</v>
      </c>
    </row>
    <row r="20" spans="1:79" ht="47.25" x14ac:dyDescent="0.25">
      <c r="A20" s="37" t="s">
        <v>37</v>
      </c>
      <c r="B20" s="54">
        <v>6534.5959999999995</v>
      </c>
      <c r="C20" s="54">
        <v>4350.5649999999996</v>
      </c>
      <c r="D20" s="54">
        <v>3991.9180000000001</v>
      </c>
      <c r="E20" s="54">
        <v>1814.508</v>
      </c>
      <c r="F20" s="54">
        <v>269.12599999999998</v>
      </c>
      <c r="G20" s="54">
        <v>66.683999999999997</v>
      </c>
      <c r="H20" s="54">
        <v>2789.143</v>
      </c>
      <c r="I20" s="54">
        <v>523.85699999999997</v>
      </c>
      <c r="J20" s="54">
        <v>163.09200000000001</v>
      </c>
      <c r="K20" s="54">
        <v>1910.0719999999999</v>
      </c>
      <c r="L20" s="54">
        <v>262.48899999999998</v>
      </c>
      <c r="M20" s="54">
        <v>68.855000000000004</v>
      </c>
      <c r="N20" s="54">
        <v>2862.3389999999999</v>
      </c>
      <c r="O20" s="54">
        <v>418.11799999999999</v>
      </c>
      <c r="P20" s="54">
        <v>25.885000000000002</v>
      </c>
      <c r="Q20" s="54">
        <v>1987.184</v>
      </c>
      <c r="R20" s="54">
        <v>305.95999999999998</v>
      </c>
      <c r="S20" s="54">
        <v>105.003</v>
      </c>
      <c r="T20" s="54">
        <v>3173.7660000000001</v>
      </c>
      <c r="U20" s="54">
        <v>450.084</v>
      </c>
      <c r="V20" s="54">
        <v>7.5880000000000001</v>
      </c>
      <c r="W20" s="54">
        <v>2180.067</v>
      </c>
      <c r="X20" s="54">
        <v>354.548</v>
      </c>
      <c r="Y20" s="54">
        <v>144.07</v>
      </c>
      <c r="Z20" s="54">
        <v>3278.92</v>
      </c>
      <c r="AA20" s="54">
        <v>407.87</v>
      </c>
      <c r="AB20" s="54">
        <v>34.304000000000002</v>
      </c>
      <c r="AC20" s="54">
        <v>2300.7809999999999</v>
      </c>
      <c r="AD20" s="54">
        <v>368.42200000000003</v>
      </c>
      <c r="AE20" s="54">
        <v>177.80799999999999</v>
      </c>
      <c r="AF20" s="54">
        <v>3903.9520000000002</v>
      </c>
      <c r="AG20" s="54">
        <v>494.60899999999998</v>
      </c>
      <c r="AH20" s="54">
        <v>34.304000000000002</v>
      </c>
      <c r="AI20" s="54">
        <v>2723.0149999999999</v>
      </c>
      <c r="AJ20" s="54">
        <v>457.60399999999998</v>
      </c>
      <c r="AK20" s="54">
        <v>201.19200000000001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>
        <v>6476</v>
      </c>
      <c r="AY20" s="54">
        <v>758</v>
      </c>
      <c r="AZ20" s="54">
        <v>23</v>
      </c>
      <c r="BA20" s="54">
        <v>4197</v>
      </c>
      <c r="BB20" s="54">
        <v>923</v>
      </c>
      <c r="BC20" s="54">
        <v>498</v>
      </c>
      <c r="BD20" s="54">
        <v>6930</v>
      </c>
      <c r="BE20" s="54">
        <v>968</v>
      </c>
      <c r="BF20" s="54">
        <v>14</v>
      </c>
      <c r="BG20" s="54">
        <v>4279</v>
      </c>
      <c r="BH20" s="54">
        <v>1042</v>
      </c>
      <c r="BI20" s="54">
        <v>557</v>
      </c>
      <c r="BJ20" s="54">
        <v>2290</v>
      </c>
      <c r="BK20" s="54">
        <v>510</v>
      </c>
      <c r="BL20" s="54">
        <v>14</v>
      </c>
      <c r="BM20" s="54">
        <v>373</v>
      </c>
      <c r="BN20" s="54">
        <v>706</v>
      </c>
      <c r="BO20" s="54">
        <v>642</v>
      </c>
      <c r="BP20" s="54">
        <v>2513</v>
      </c>
      <c r="BQ20" s="54">
        <v>651</v>
      </c>
      <c r="BR20" s="54">
        <v>14</v>
      </c>
      <c r="BS20" s="54">
        <v>372</v>
      </c>
      <c r="BT20" s="54">
        <v>733</v>
      </c>
      <c r="BU20" s="54">
        <v>669</v>
      </c>
      <c r="BV20" s="54">
        <v>2434</v>
      </c>
      <c r="BW20" s="54">
        <v>580</v>
      </c>
      <c r="BX20" s="54">
        <v>13</v>
      </c>
      <c r="BY20" s="54">
        <v>224</v>
      </c>
      <c r="BZ20" s="54">
        <v>516</v>
      </c>
      <c r="CA20" s="54">
        <v>518</v>
      </c>
    </row>
  </sheetData>
  <mergeCells count="15">
    <mergeCell ref="A1:C1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4"/>
  <sheetViews>
    <sheetView zoomScale="80" zoomScaleNormal="80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L30" sqref="AL30"/>
    </sheetView>
  </sheetViews>
  <sheetFormatPr defaultColWidth="9.140625" defaultRowHeight="15.75" x14ac:dyDescent="0.25"/>
  <cols>
    <col min="1" max="1" width="35.7109375" style="2" customWidth="1"/>
    <col min="2" max="2" width="18.85546875" style="2" bestFit="1" customWidth="1"/>
    <col min="3" max="3" width="17.42578125" style="2" bestFit="1" customWidth="1"/>
    <col min="4" max="4" width="14.28515625" style="2" bestFit="1" customWidth="1"/>
    <col min="5" max="5" width="18.85546875" style="2" bestFit="1" customWidth="1"/>
    <col min="6" max="6" width="17.42578125" style="2" bestFit="1" customWidth="1"/>
    <col min="7" max="7" width="17.140625" style="2" bestFit="1" customWidth="1"/>
    <col min="8" max="8" width="18.85546875" style="2" bestFit="1" customWidth="1"/>
    <col min="9" max="9" width="17.42578125" style="2" bestFit="1" customWidth="1"/>
    <col min="10" max="10" width="14.28515625" style="2" bestFit="1" customWidth="1"/>
    <col min="11" max="12" width="18.85546875" style="2" bestFit="1" customWidth="1"/>
    <col min="13" max="13" width="17.140625" style="2" bestFit="1" customWidth="1"/>
    <col min="14" max="14" width="18.85546875" style="2" bestFit="1" customWidth="1"/>
    <col min="15" max="15" width="19.42578125" style="8" bestFit="1" customWidth="1"/>
    <col min="16" max="16" width="15.42578125" style="8" bestFit="1" customWidth="1"/>
    <col min="17" max="18" width="21" style="8" bestFit="1" customWidth="1"/>
    <col min="19" max="19" width="19.42578125" style="8" bestFit="1" customWidth="1"/>
    <col min="20" max="20" width="18.85546875" style="2" bestFit="1" customWidth="1"/>
    <col min="21" max="21" width="17.42578125" style="2" bestFit="1" customWidth="1"/>
    <col min="22" max="22" width="14.28515625" style="2" bestFit="1" customWidth="1"/>
    <col min="23" max="24" width="18.85546875" style="2" bestFit="1" customWidth="1"/>
    <col min="25" max="25" width="17.42578125" style="2" bestFit="1" customWidth="1"/>
    <col min="26" max="26" width="18.7109375" style="2" bestFit="1" customWidth="1"/>
    <col min="27" max="27" width="17.28515625" style="2" bestFit="1" customWidth="1"/>
    <col min="28" max="28" width="14.140625" style="2" bestFit="1" customWidth="1"/>
    <col min="29" max="31" width="17.28515625" style="2" bestFit="1" customWidth="1"/>
    <col min="32" max="32" width="17.28515625" style="2" customWidth="1"/>
    <col min="33" max="33" width="14.5703125" style="2" customWidth="1"/>
    <col min="34" max="34" width="12.7109375" style="2" customWidth="1"/>
    <col min="35" max="35" width="18.28515625" style="2" customWidth="1"/>
    <col min="36" max="36" width="16" style="2" customWidth="1"/>
    <col min="37" max="37" width="14.7109375" style="2" customWidth="1"/>
    <col min="38" max="43" width="17.5703125" style="2" customWidth="1"/>
    <col min="44" max="16384" width="9.140625" style="2"/>
  </cols>
  <sheetData>
    <row r="1" spans="1:43" ht="34.5" customHeight="1" x14ac:dyDescent="0.25">
      <c r="A1" s="26" t="s">
        <v>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43" ht="20.25" customHeight="1" x14ac:dyDescent="0.25">
      <c r="A2" s="107" t="s">
        <v>44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</row>
    <row r="3" spans="1:43" x14ac:dyDescent="0.25">
      <c r="A3" s="102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ht="47.25" x14ac:dyDescent="0.25">
      <c r="A4" s="102"/>
      <c r="B4" s="25" t="s">
        <v>15</v>
      </c>
      <c r="C4" s="25" t="s">
        <v>22</v>
      </c>
      <c r="D4" s="25" t="s">
        <v>85</v>
      </c>
      <c r="E4" s="25" t="s">
        <v>17</v>
      </c>
      <c r="F4" s="25" t="s">
        <v>18</v>
      </c>
      <c r="G4" s="25" t="s">
        <v>19</v>
      </c>
      <c r="H4" s="25" t="s">
        <v>15</v>
      </c>
      <c r="I4" s="25" t="s">
        <v>22</v>
      </c>
      <c r="J4" s="65" t="s">
        <v>85</v>
      </c>
      <c r="K4" s="25" t="s">
        <v>17</v>
      </c>
      <c r="L4" s="25" t="s">
        <v>18</v>
      </c>
      <c r="M4" s="25" t="s">
        <v>19</v>
      </c>
      <c r="N4" s="25" t="s">
        <v>15</v>
      </c>
      <c r="O4" s="58" t="s">
        <v>22</v>
      </c>
      <c r="P4" s="65" t="s">
        <v>85</v>
      </c>
      <c r="Q4" s="58" t="s">
        <v>17</v>
      </c>
      <c r="R4" s="58" t="s">
        <v>18</v>
      </c>
      <c r="S4" s="58" t="s">
        <v>19</v>
      </c>
      <c r="T4" s="25" t="s">
        <v>15</v>
      </c>
      <c r="U4" s="25" t="s">
        <v>22</v>
      </c>
      <c r="V4" s="65" t="s">
        <v>85</v>
      </c>
      <c r="W4" s="25" t="s">
        <v>17</v>
      </c>
      <c r="X4" s="25" t="s">
        <v>18</v>
      </c>
      <c r="Y4" s="25" t="s">
        <v>19</v>
      </c>
      <c r="Z4" s="74" t="s">
        <v>15</v>
      </c>
      <c r="AA4" s="74" t="s">
        <v>22</v>
      </c>
      <c r="AB4" s="74" t="s">
        <v>85</v>
      </c>
      <c r="AC4" s="74" t="s">
        <v>17</v>
      </c>
      <c r="AD4" s="74" t="s">
        <v>18</v>
      </c>
      <c r="AE4" s="74" t="s">
        <v>19</v>
      </c>
      <c r="AF4" s="90" t="s">
        <v>15</v>
      </c>
      <c r="AG4" s="90" t="s">
        <v>22</v>
      </c>
      <c r="AH4" s="90" t="s">
        <v>85</v>
      </c>
      <c r="AI4" s="90" t="s">
        <v>17</v>
      </c>
      <c r="AJ4" s="90" t="s">
        <v>18</v>
      </c>
      <c r="AK4" s="90" t="s">
        <v>19</v>
      </c>
      <c r="AL4" s="94" t="s">
        <v>15</v>
      </c>
      <c r="AM4" s="94" t="s">
        <v>22</v>
      </c>
      <c r="AN4" s="94" t="s">
        <v>85</v>
      </c>
      <c r="AO4" s="94" t="s">
        <v>17</v>
      </c>
      <c r="AP4" s="94" t="s">
        <v>18</v>
      </c>
      <c r="AQ4" s="94" t="s">
        <v>19</v>
      </c>
    </row>
    <row r="5" spans="1:43" s="1" customFormat="1" ht="31.5" x14ac:dyDescent="0.25">
      <c r="A5" s="49" t="s">
        <v>21</v>
      </c>
      <c r="B5" s="50">
        <v>1724519663</v>
      </c>
      <c r="C5" s="50">
        <v>196974953</v>
      </c>
      <c r="D5" s="50">
        <v>5046064</v>
      </c>
      <c r="E5" s="50">
        <v>841152324</v>
      </c>
      <c r="F5" s="50">
        <v>538915367</v>
      </c>
      <c r="G5" s="50">
        <v>125902592</v>
      </c>
      <c r="H5" s="50">
        <v>1922531479</v>
      </c>
      <c r="I5" s="50">
        <v>206625829</v>
      </c>
      <c r="J5" s="50">
        <v>5935669</v>
      </c>
      <c r="K5" s="50">
        <v>928146023</v>
      </c>
      <c r="L5" s="50">
        <v>610112640</v>
      </c>
      <c r="M5" s="50">
        <v>160537296</v>
      </c>
      <c r="N5" s="53">
        <v>2157538175</v>
      </c>
      <c r="O5" s="53">
        <v>223133786</v>
      </c>
      <c r="P5" s="53">
        <v>6991974</v>
      </c>
      <c r="Q5" s="53">
        <v>1039224257</v>
      </c>
      <c r="R5" s="53">
        <v>691279812</v>
      </c>
      <c r="S5" s="53">
        <v>165822251</v>
      </c>
      <c r="T5" s="53">
        <v>2347860538</v>
      </c>
      <c r="U5" s="53">
        <v>233260520</v>
      </c>
      <c r="V5" s="53">
        <v>8372551</v>
      </c>
      <c r="W5" s="53">
        <v>1119824675</v>
      </c>
      <c r="X5" s="53">
        <v>761946128</v>
      </c>
      <c r="Y5" s="53">
        <v>188803040</v>
      </c>
      <c r="Z5" s="75">
        <v>2461981984</v>
      </c>
      <c r="AA5" s="75">
        <v>233994123</v>
      </c>
      <c r="AB5" s="75">
        <v>8683228</v>
      </c>
      <c r="AC5" s="75">
        <v>1177884513</v>
      </c>
      <c r="AD5" s="75">
        <v>793498077</v>
      </c>
      <c r="AE5" s="75">
        <v>207404596</v>
      </c>
      <c r="AF5" s="91">
        <v>2642052106</v>
      </c>
      <c r="AG5" s="91">
        <v>267127591</v>
      </c>
      <c r="AH5" s="91">
        <v>8046709</v>
      </c>
      <c r="AI5" s="91">
        <v>1211446007</v>
      </c>
      <c r="AJ5" s="91">
        <v>894104110</v>
      </c>
      <c r="AK5" s="91">
        <v>220923460</v>
      </c>
      <c r="AL5" s="91">
        <v>3035398680</v>
      </c>
      <c r="AM5" s="91">
        <v>305407535</v>
      </c>
      <c r="AN5" s="91">
        <v>11601369</v>
      </c>
      <c r="AO5" s="91">
        <v>1396270709</v>
      </c>
      <c r="AP5" s="91">
        <v>1048656133</v>
      </c>
      <c r="AQ5" s="91">
        <v>248074093</v>
      </c>
    </row>
    <row r="6" spans="1:43" customFormat="1" ht="63" x14ac:dyDescent="0.25">
      <c r="A6" s="63" t="s">
        <v>66</v>
      </c>
      <c r="B6" s="64">
        <v>40485860</v>
      </c>
      <c r="C6" s="64">
        <v>6865311</v>
      </c>
      <c r="D6" s="64">
        <v>129593</v>
      </c>
      <c r="E6" s="64">
        <v>7950659</v>
      </c>
      <c r="F6" s="64">
        <v>16865168</v>
      </c>
      <c r="G6" s="64">
        <v>6966889</v>
      </c>
      <c r="H6" s="64">
        <v>48231889</v>
      </c>
      <c r="I6" s="64">
        <v>7340396</v>
      </c>
      <c r="J6" s="64">
        <v>77748</v>
      </c>
      <c r="K6" s="64">
        <v>9407142</v>
      </c>
      <c r="L6" s="64">
        <v>21977382</v>
      </c>
      <c r="M6" s="64">
        <v>7724106</v>
      </c>
      <c r="N6" s="67">
        <v>52336134</v>
      </c>
      <c r="O6" s="67">
        <v>8098125</v>
      </c>
      <c r="P6" s="67">
        <v>80681</v>
      </c>
      <c r="Q6" s="67">
        <v>11045979</v>
      </c>
      <c r="R6" s="67">
        <v>22502070</v>
      </c>
      <c r="S6" s="67">
        <v>8828195</v>
      </c>
      <c r="T6" s="64">
        <v>52095375</v>
      </c>
      <c r="U6" s="64">
        <v>8575613</v>
      </c>
      <c r="V6" s="64">
        <v>64023</v>
      </c>
      <c r="W6" s="64">
        <v>11113102</v>
      </c>
      <c r="X6" s="64">
        <v>21095800</v>
      </c>
      <c r="Y6" s="64">
        <v>9279452</v>
      </c>
      <c r="Z6" s="76">
        <v>54141950</v>
      </c>
      <c r="AA6" s="76">
        <v>8940761</v>
      </c>
      <c r="AB6" s="76">
        <v>219434</v>
      </c>
      <c r="AC6" s="76">
        <v>11731912</v>
      </c>
      <c r="AD6" s="76">
        <v>21397544</v>
      </c>
      <c r="AE6" s="76">
        <v>9758057</v>
      </c>
      <c r="AF6" s="92">
        <v>66469941</v>
      </c>
      <c r="AG6" s="92">
        <v>11219073</v>
      </c>
      <c r="AH6" s="92">
        <v>550962</v>
      </c>
      <c r="AI6" s="92">
        <v>14377444</v>
      </c>
      <c r="AJ6" s="92">
        <v>25257035</v>
      </c>
      <c r="AK6" s="92">
        <v>13928356</v>
      </c>
      <c r="AL6" s="92">
        <v>62603653</v>
      </c>
      <c r="AM6" s="92">
        <v>10656309</v>
      </c>
      <c r="AN6" s="92">
        <v>552450</v>
      </c>
      <c r="AO6" s="92">
        <v>13386334</v>
      </c>
      <c r="AP6" s="92">
        <v>25098690</v>
      </c>
      <c r="AQ6" s="92">
        <v>11699183</v>
      </c>
    </row>
    <row r="7" spans="1:43" customFormat="1" ht="31.5" x14ac:dyDescent="0.25">
      <c r="A7" s="63" t="s">
        <v>67</v>
      </c>
      <c r="B7" s="64">
        <v>330349525</v>
      </c>
      <c r="C7" s="64">
        <v>30415057</v>
      </c>
      <c r="D7" s="64">
        <v>764735</v>
      </c>
      <c r="E7" s="64">
        <v>218193615</v>
      </c>
      <c r="F7" s="64">
        <v>57726545</v>
      </c>
      <c r="G7" s="64">
        <v>14472201</v>
      </c>
      <c r="H7" s="64">
        <v>402203578</v>
      </c>
      <c r="I7" s="64">
        <v>31583869</v>
      </c>
      <c r="J7" s="64">
        <v>823489</v>
      </c>
      <c r="K7" s="64">
        <v>260016258</v>
      </c>
      <c r="L7" s="64">
        <v>71900633</v>
      </c>
      <c r="M7" s="64">
        <v>26936349</v>
      </c>
      <c r="N7" s="67">
        <v>464419603</v>
      </c>
      <c r="O7" s="67">
        <v>34509305</v>
      </c>
      <c r="P7" s="67">
        <v>1089203</v>
      </c>
      <c r="Q7" s="67">
        <v>296792684</v>
      </c>
      <c r="R7" s="67">
        <v>83519794</v>
      </c>
      <c r="S7" s="67">
        <v>17184663</v>
      </c>
      <c r="T7" s="64">
        <v>524894102</v>
      </c>
      <c r="U7" s="64">
        <v>38014635</v>
      </c>
      <c r="V7" s="64">
        <v>2026664</v>
      </c>
      <c r="W7" s="64">
        <v>327905469</v>
      </c>
      <c r="X7" s="64">
        <v>101428555</v>
      </c>
      <c r="Y7" s="64">
        <v>19534499</v>
      </c>
      <c r="Z7" s="76">
        <v>562438675</v>
      </c>
      <c r="AA7" s="76">
        <v>38947542</v>
      </c>
      <c r="AB7" s="76">
        <v>1224909</v>
      </c>
      <c r="AC7" s="76">
        <v>351430565</v>
      </c>
      <c r="AD7" s="76">
        <v>109068486</v>
      </c>
      <c r="AE7" s="76">
        <v>23097709</v>
      </c>
      <c r="AF7" s="92">
        <v>455052870</v>
      </c>
      <c r="AG7" s="92">
        <v>32440367</v>
      </c>
      <c r="AH7" s="92">
        <v>606371</v>
      </c>
      <c r="AI7" s="92">
        <v>271325851</v>
      </c>
      <c r="AJ7" s="92">
        <v>95471560</v>
      </c>
      <c r="AK7" s="92">
        <v>24417361</v>
      </c>
      <c r="AL7" s="92">
        <v>746197366</v>
      </c>
      <c r="AM7" s="92">
        <v>46434035</v>
      </c>
      <c r="AN7" s="92">
        <v>1174834</v>
      </c>
      <c r="AO7" s="92">
        <v>481974969</v>
      </c>
      <c r="AP7" s="92">
        <v>155467484</v>
      </c>
      <c r="AQ7" s="92">
        <v>36366886</v>
      </c>
    </row>
    <row r="8" spans="1:43" customFormat="1" ht="31.5" x14ac:dyDescent="0.25">
      <c r="A8" s="63" t="s">
        <v>68</v>
      </c>
      <c r="B8" s="68">
        <v>303160373</v>
      </c>
      <c r="C8" s="64">
        <v>50850953</v>
      </c>
      <c r="D8" s="64">
        <v>419685</v>
      </c>
      <c r="E8" s="64">
        <v>43881157</v>
      </c>
      <c r="F8" s="64">
        <v>197804026</v>
      </c>
      <c r="G8" s="64">
        <v>6662550</v>
      </c>
      <c r="H8" s="64">
        <v>336324151</v>
      </c>
      <c r="I8" s="64">
        <v>54308797</v>
      </c>
      <c r="J8" s="64">
        <v>519101</v>
      </c>
      <c r="K8" s="64">
        <v>47671417</v>
      </c>
      <c r="L8" s="64">
        <v>219707597</v>
      </c>
      <c r="M8" s="64">
        <v>13255489</v>
      </c>
      <c r="N8" s="67">
        <v>373434702</v>
      </c>
      <c r="O8" s="67">
        <v>56322416</v>
      </c>
      <c r="P8" s="67">
        <v>534157</v>
      </c>
      <c r="Q8" s="67">
        <v>50760068</v>
      </c>
      <c r="R8" s="67">
        <v>244659040</v>
      </c>
      <c r="S8" s="67">
        <v>20439334</v>
      </c>
      <c r="T8" s="64">
        <v>416131395</v>
      </c>
      <c r="U8" s="64">
        <v>58635127</v>
      </c>
      <c r="V8" s="64">
        <v>525299</v>
      </c>
      <c r="W8" s="64">
        <v>55121447</v>
      </c>
      <c r="X8" s="64">
        <v>273030852</v>
      </c>
      <c r="Y8" s="64">
        <v>28062971</v>
      </c>
      <c r="Z8" s="76">
        <v>442919268</v>
      </c>
      <c r="AA8" s="76">
        <v>62775761</v>
      </c>
      <c r="AB8" s="76">
        <v>769637</v>
      </c>
      <c r="AC8" s="76">
        <v>61970989</v>
      </c>
      <c r="AD8" s="76">
        <v>288007931</v>
      </c>
      <c r="AE8" s="76">
        <v>28693153</v>
      </c>
      <c r="AF8" s="92">
        <v>476267925</v>
      </c>
      <c r="AG8" s="92">
        <v>67204436</v>
      </c>
      <c r="AH8" s="92">
        <v>726403</v>
      </c>
      <c r="AI8" s="92">
        <v>67791128</v>
      </c>
      <c r="AJ8" s="92">
        <v>305610994</v>
      </c>
      <c r="AK8" s="92">
        <v>31000236</v>
      </c>
      <c r="AL8" s="92">
        <v>599861529</v>
      </c>
      <c r="AM8" s="92">
        <v>91730998</v>
      </c>
      <c r="AN8" s="92">
        <v>2471925</v>
      </c>
      <c r="AO8" s="92">
        <v>80582790</v>
      </c>
      <c r="AP8" s="92">
        <v>392263513</v>
      </c>
      <c r="AQ8" s="92">
        <v>33510671</v>
      </c>
    </row>
    <row r="9" spans="1:43" customFormat="1" ht="78.75" x14ac:dyDescent="0.25">
      <c r="A9" s="63" t="s">
        <v>69</v>
      </c>
      <c r="B9" s="64">
        <v>315725841</v>
      </c>
      <c r="C9" s="64">
        <v>29974843</v>
      </c>
      <c r="D9" s="64">
        <v>126799</v>
      </c>
      <c r="E9" s="64">
        <v>181307743</v>
      </c>
      <c r="F9" s="64">
        <v>99784329</v>
      </c>
      <c r="G9" s="64">
        <v>3985927</v>
      </c>
      <c r="H9" s="64">
        <v>343942603</v>
      </c>
      <c r="I9" s="64">
        <v>31810905</v>
      </c>
      <c r="J9" s="64">
        <v>112138</v>
      </c>
      <c r="K9" s="64">
        <v>196501463</v>
      </c>
      <c r="L9" s="64">
        <v>110643142</v>
      </c>
      <c r="M9" s="64">
        <v>4519944</v>
      </c>
      <c r="N9" s="67">
        <v>392210636</v>
      </c>
      <c r="O9" s="67">
        <v>32981295</v>
      </c>
      <c r="P9" s="67">
        <v>88112</v>
      </c>
      <c r="Q9" s="67">
        <v>231554014</v>
      </c>
      <c r="R9" s="67">
        <v>122171425</v>
      </c>
      <c r="S9" s="67">
        <v>5071790</v>
      </c>
      <c r="T9" s="64">
        <v>413794417</v>
      </c>
      <c r="U9" s="64">
        <v>34597117</v>
      </c>
      <c r="V9" s="64">
        <v>89761</v>
      </c>
      <c r="W9" s="64">
        <v>243170393</v>
      </c>
      <c r="X9" s="64">
        <v>130249874</v>
      </c>
      <c r="Y9" s="64">
        <v>5366412</v>
      </c>
      <c r="Z9" s="76">
        <v>354534517</v>
      </c>
      <c r="AA9" s="76">
        <v>22837185</v>
      </c>
      <c r="AB9" s="76" t="s">
        <v>91</v>
      </c>
      <c r="AC9" s="76">
        <v>210532366</v>
      </c>
      <c r="AD9" s="76">
        <v>115403884</v>
      </c>
      <c r="AE9" s="76" t="s">
        <v>91</v>
      </c>
      <c r="AF9" s="92">
        <v>404278285</v>
      </c>
      <c r="AG9" s="92">
        <v>24775349</v>
      </c>
      <c r="AH9" s="92">
        <v>211041</v>
      </c>
      <c r="AI9" s="92">
        <v>197785360</v>
      </c>
      <c r="AJ9" s="92">
        <v>175389128</v>
      </c>
      <c r="AK9" s="92">
        <v>6025843</v>
      </c>
      <c r="AL9" s="92">
        <v>395244338</v>
      </c>
      <c r="AM9" s="92">
        <v>27474998</v>
      </c>
      <c r="AN9" s="92">
        <v>1254126</v>
      </c>
      <c r="AO9" s="92">
        <v>199076100</v>
      </c>
      <c r="AP9" s="92">
        <v>162387886</v>
      </c>
      <c r="AQ9" s="92">
        <v>5927921</v>
      </c>
    </row>
    <row r="10" spans="1:43" customFormat="1" ht="94.5" x14ac:dyDescent="0.25">
      <c r="A10" s="63" t="s">
        <v>70</v>
      </c>
      <c r="B10" s="64">
        <v>12068636</v>
      </c>
      <c r="C10" s="64">
        <v>1323723</v>
      </c>
      <c r="D10" s="64">
        <v>27673</v>
      </c>
      <c r="E10" s="64">
        <v>7754397</v>
      </c>
      <c r="F10" s="64">
        <v>1730656</v>
      </c>
      <c r="G10" s="64">
        <v>641781</v>
      </c>
      <c r="H10" s="64">
        <v>14796122</v>
      </c>
      <c r="I10" s="64">
        <v>1596228</v>
      </c>
      <c r="J10" s="64">
        <v>27673</v>
      </c>
      <c r="K10" s="64">
        <v>10097827</v>
      </c>
      <c r="L10" s="64">
        <v>2457560</v>
      </c>
      <c r="M10" s="64">
        <v>616629</v>
      </c>
      <c r="N10" s="67">
        <v>16934383</v>
      </c>
      <c r="O10" s="67">
        <v>1654426</v>
      </c>
      <c r="P10" s="67">
        <v>27673</v>
      </c>
      <c r="Q10" s="67">
        <v>10539005</v>
      </c>
      <c r="R10" s="67">
        <v>3524532</v>
      </c>
      <c r="S10" s="67">
        <v>1187076</v>
      </c>
      <c r="T10" s="64">
        <v>17934002</v>
      </c>
      <c r="U10" s="64">
        <v>1856228</v>
      </c>
      <c r="V10" s="64">
        <v>27318</v>
      </c>
      <c r="W10" s="64">
        <v>10737240</v>
      </c>
      <c r="X10" s="64">
        <v>4002346</v>
      </c>
      <c r="Y10" s="64">
        <v>1309105</v>
      </c>
      <c r="Z10" s="76">
        <v>21139558</v>
      </c>
      <c r="AA10" s="76">
        <v>2010412</v>
      </c>
      <c r="AB10" s="76" t="s">
        <v>91</v>
      </c>
      <c r="AC10" s="76">
        <v>12628879</v>
      </c>
      <c r="AD10" s="76">
        <v>5112095</v>
      </c>
      <c r="AE10" s="76" t="s">
        <v>91</v>
      </c>
      <c r="AF10" s="92">
        <v>23160455</v>
      </c>
      <c r="AG10" s="92">
        <v>2029583</v>
      </c>
      <c r="AH10" s="92" t="s">
        <v>97</v>
      </c>
      <c r="AI10" s="92">
        <v>14197740</v>
      </c>
      <c r="AJ10" s="92">
        <v>5604703</v>
      </c>
      <c r="AK10" s="92">
        <v>1257509</v>
      </c>
      <c r="AL10" s="92">
        <v>24135126</v>
      </c>
      <c r="AM10" s="92">
        <v>2167020</v>
      </c>
      <c r="AN10" s="92" t="s">
        <v>89</v>
      </c>
      <c r="AO10" s="92">
        <v>14772672</v>
      </c>
      <c r="AP10" s="92">
        <v>5726752</v>
      </c>
      <c r="AQ10" s="92">
        <v>1391912</v>
      </c>
    </row>
    <row r="11" spans="1:43" customFormat="1" x14ac:dyDescent="0.25">
      <c r="A11" s="63" t="s">
        <v>71</v>
      </c>
      <c r="B11" s="64">
        <v>17934426</v>
      </c>
      <c r="C11" s="64">
        <v>3296688</v>
      </c>
      <c r="D11" s="64">
        <v>156036</v>
      </c>
      <c r="E11" s="64">
        <v>740384</v>
      </c>
      <c r="F11" s="64">
        <v>8085285</v>
      </c>
      <c r="G11" s="64">
        <v>5546580</v>
      </c>
      <c r="H11" s="64">
        <v>17937042</v>
      </c>
      <c r="I11" s="64">
        <v>2741203</v>
      </c>
      <c r="J11" s="64">
        <v>195115</v>
      </c>
      <c r="K11" s="64">
        <v>757874</v>
      </c>
      <c r="L11" s="64">
        <v>8552289</v>
      </c>
      <c r="M11" s="64">
        <v>5867710</v>
      </c>
      <c r="N11" s="67">
        <v>18215540</v>
      </c>
      <c r="O11" s="67">
        <v>2433877</v>
      </c>
      <c r="P11" s="67">
        <v>188972</v>
      </c>
      <c r="Q11" s="67">
        <v>960898</v>
      </c>
      <c r="R11" s="67">
        <v>8480692</v>
      </c>
      <c r="S11" s="67">
        <v>6325531</v>
      </c>
      <c r="T11" s="64">
        <v>21348164</v>
      </c>
      <c r="U11" s="64">
        <v>2658467</v>
      </c>
      <c r="V11" s="64">
        <v>251539</v>
      </c>
      <c r="W11" s="64">
        <v>1129372</v>
      </c>
      <c r="X11" s="64">
        <v>10182847</v>
      </c>
      <c r="Y11" s="64">
        <v>7371770</v>
      </c>
      <c r="Z11" s="76">
        <v>29134684</v>
      </c>
      <c r="AA11" s="76">
        <v>3855488</v>
      </c>
      <c r="AB11" s="76">
        <v>587720</v>
      </c>
      <c r="AC11" s="76">
        <v>2482608</v>
      </c>
      <c r="AD11" s="76">
        <v>13420087</v>
      </c>
      <c r="AE11" s="76">
        <v>9259026</v>
      </c>
      <c r="AF11" s="92">
        <v>37177901</v>
      </c>
      <c r="AG11" s="92">
        <v>4299816</v>
      </c>
      <c r="AH11" s="92">
        <v>207983</v>
      </c>
      <c r="AI11" s="92">
        <v>2120304</v>
      </c>
      <c r="AJ11" s="92">
        <v>15546799</v>
      </c>
      <c r="AK11" s="92">
        <v>15197679</v>
      </c>
      <c r="AL11" s="92">
        <v>42315755</v>
      </c>
      <c r="AM11" s="92">
        <v>5019236</v>
      </c>
      <c r="AN11" s="92">
        <v>295059</v>
      </c>
      <c r="AO11" s="92">
        <v>2505246</v>
      </c>
      <c r="AP11" s="92">
        <v>17017363</v>
      </c>
      <c r="AQ11" s="92">
        <v>17744283</v>
      </c>
    </row>
    <row r="12" spans="1:43" customFormat="1" ht="63" x14ac:dyDescent="0.25">
      <c r="A12" s="63" t="s">
        <v>72</v>
      </c>
      <c r="B12" s="64">
        <v>40802884</v>
      </c>
      <c r="C12" s="64">
        <v>7176198</v>
      </c>
      <c r="D12" s="64">
        <v>109557</v>
      </c>
      <c r="E12" s="64">
        <v>24177987</v>
      </c>
      <c r="F12" s="64">
        <v>5954200</v>
      </c>
      <c r="G12" s="64">
        <v>2570714</v>
      </c>
      <c r="H12" s="64">
        <v>45092218</v>
      </c>
      <c r="I12" s="64">
        <v>7710622</v>
      </c>
      <c r="J12" s="64">
        <v>114043</v>
      </c>
      <c r="K12" s="64">
        <v>25806546</v>
      </c>
      <c r="L12" s="64">
        <v>8840968</v>
      </c>
      <c r="M12" s="64">
        <v>2594495</v>
      </c>
      <c r="N12" s="67">
        <v>51930388</v>
      </c>
      <c r="O12" s="67">
        <v>8046649</v>
      </c>
      <c r="P12" s="67">
        <v>118854</v>
      </c>
      <c r="Q12" s="67">
        <v>28820589</v>
      </c>
      <c r="R12" s="67">
        <v>12186207</v>
      </c>
      <c r="S12" s="67">
        <v>2776327</v>
      </c>
      <c r="T12" s="64">
        <v>54877257</v>
      </c>
      <c r="U12" s="64">
        <v>8495912</v>
      </c>
      <c r="V12" s="64">
        <v>124526</v>
      </c>
      <c r="W12" s="64">
        <v>29756951</v>
      </c>
      <c r="X12" s="64">
        <v>14454582</v>
      </c>
      <c r="Y12" s="64">
        <v>2040966</v>
      </c>
      <c r="Z12" s="76">
        <v>67816206</v>
      </c>
      <c r="AA12" s="76">
        <v>10186039</v>
      </c>
      <c r="AB12" s="76">
        <v>184254</v>
      </c>
      <c r="AC12" s="76">
        <v>37242406</v>
      </c>
      <c r="AD12" s="76">
        <v>17175179</v>
      </c>
      <c r="AE12" s="76">
        <v>2855291</v>
      </c>
      <c r="AF12" s="92">
        <v>266539607</v>
      </c>
      <c r="AG12" s="92">
        <v>30464601</v>
      </c>
      <c r="AH12" s="92">
        <v>695876</v>
      </c>
      <c r="AI12" s="92">
        <v>179740928</v>
      </c>
      <c r="AJ12" s="92">
        <v>43084331</v>
      </c>
      <c r="AK12" s="92">
        <v>7304086</v>
      </c>
      <c r="AL12" s="92">
        <v>170746507</v>
      </c>
      <c r="AM12" s="92">
        <v>29088694</v>
      </c>
      <c r="AN12" s="92">
        <v>1545266</v>
      </c>
      <c r="AO12" s="92">
        <v>103723373</v>
      </c>
      <c r="AP12" s="92">
        <v>30828785</v>
      </c>
      <c r="AQ12" s="92">
        <v>5699975</v>
      </c>
    </row>
    <row r="13" spans="1:43" customFormat="1" ht="31.5" x14ac:dyDescent="0.25">
      <c r="A13" s="63" t="s">
        <v>73</v>
      </c>
      <c r="B13" s="64">
        <v>543571733</v>
      </c>
      <c r="C13" s="64">
        <v>45774628</v>
      </c>
      <c r="D13" s="64">
        <v>2738971</v>
      </c>
      <c r="E13" s="64">
        <v>333955252</v>
      </c>
      <c r="F13" s="64">
        <v>91018319</v>
      </c>
      <c r="G13" s="64">
        <v>71330113</v>
      </c>
      <c r="H13" s="64">
        <v>585974530</v>
      </c>
      <c r="I13" s="64">
        <v>47878070</v>
      </c>
      <c r="J13" s="64">
        <v>3311162</v>
      </c>
      <c r="K13" s="64">
        <v>352657607</v>
      </c>
      <c r="L13" s="64">
        <v>104438063</v>
      </c>
      <c r="M13" s="64">
        <v>80537280</v>
      </c>
      <c r="N13" s="67">
        <v>648464971</v>
      </c>
      <c r="O13" s="67">
        <v>58767065</v>
      </c>
      <c r="P13" s="67">
        <v>3712041</v>
      </c>
      <c r="Q13" s="67">
        <v>382020176</v>
      </c>
      <c r="R13" s="67">
        <v>124538283</v>
      </c>
      <c r="S13" s="67">
        <v>82566601</v>
      </c>
      <c r="T13" s="64">
        <v>686542021</v>
      </c>
      <c r="U13" s="64">
        <v>59685421</v>
      </c>
      <c r="V13" s="64">
        <v>4249902</v>
      </c>
      <c r="W13" s="64">
        <v>407544995</v>
      </c>
      <c r="X13" s="64">
        <v>127966429</v>
      </c>
      <c r="Y13" s="64">
        <v>90753846</v>
      </c>
      <c r="Z13" s="76">
        <v>759159405</v>
      </c>
      <c r="AA13" s="76">
        <v>64947895</v>
      </c>
      <c r="AB13" s="67">
        <v>4661406</v>
      </c>
      <c r="AC13" s="76">
        <v>444649035</v>
      </c>
      <c r="AD13" s="76">
        <v>146978922</v>
      </c>
      <c r="AE13" s="76">
        <v>101835142</v>
      </c>
      <c r="AF13" s="92">
        <v>680983491</v>
      </c>
      <c r="AG13" s="92">
        <v>58858697</v>
      </c>
      <c r="AH13" s="67">
        <v>4234497</v>
      </c>
      <c r="AI13" s="92">
        <v>432579715</v>
      </c>
      <c r="AJ13" s="92">
        <v>148672626</v>
      </c>
      <c r="AK13" s="92">
        <v>40201497</v>
      </c>
      <c r="AL13" s="92">
        <v>720960207</v>
      </c>
      <c r="AM13" s="92">
        <v>59414355</v>
      </c>
      <c r="AN13" s="67">
        <v>4179802</v>
      </c>
      <c r="AO13" s="92">
        <v>453592942</v>
      </c>
      <c r="AP13" s="92">
        <v>155899233</v>
      </c>
      <c r="AQ13" s="92">
        <v>51428849</v>
      </c>
    </row>
    <row r="14" spans="1:43" customFormat="1" ht="47.25" x14ac:dyDescent="0.25">
      <c r="A14" s="63" t="s">
        <v>74</v>
      </c>
      <c r="B14" s="64">
        <v>441420</v>
      </c>
      <c r="C14" s="64">
        <v>252715</v>
      </c>
      <c r="D14" s="64">
        <v>2988</v>
      </c>
      <c r="E14" s="64">
        <v>42807</v>
      </c>
      <c r="F14" s="64">
        <v>75990</v>
      </c>
      <c r="G14" s="64">
        <v>16686</v>
      </c>
      <c r="H14" s="64">
        <v>983463</v>
      </c>
      <c r="I14" s="64">
        <v>469491</v>
      </c>
      <c r="J14" s="64">
        <v>2988</v>
      </c>
      <c r="K14" s="64">
        <v>45209</v>
      </c>
      <c r="L14" s="64">
        <v>416684</v>
      </c>
      <c r="M14" s="64">
        <v>26569</v>
      </c>
      <c r="N14" s="67">
        <v>1262214</v>
      </c>
      <c r="O14" s="67">
        <v>452514</v>
      </c>
      <c r="P14" s="67">
        <v>2988</v>
      </c>
      <c r="Q14" s="67">
        <v>58343</v>
      </c>
      <c r="R14" s="67">
        <v>692729</v>
      </c>
      <c r="S14" s="67">
        <v>44431</v>
      </c>
      <c r="T14" s="64">
        <v>2822766</v>
      </c>
      <c r="U14" s="64">
        <v>277929</v>
      </c>
      <c r="V14" s="64">
        <v>2988</v>
      </c>
      <c r="W14" s="64">
        <v>74239</v>
      </c>
      <c r="X14" s="64">
        <v>327649</v>
      </c>
      <c r="Y14" s="64">
        <v>2105461</v>
      </c>
      <c r="Z14" s="76">
        <v>3525637</v>
      </c>
      <c r="AA14" s="76">
        <v>754523</v>
      </c>
      <c r="AB14" s="67" t="s">
        <v>91</v>
      </c>
      <c r="AC14" s="67" t="s">
        <v>91</v>
      </c>
      <c r="AD14" s="76">
        <v>565146</v>
      </c>
      <c r="AE14" s="76">
        <v>2119748</v>
      </c>
      <c r="AF14" s="92">
        <v>4607275</v>
      </c>
      <c r="AG14" s="92">
        <v>1354422</v>
      </c>
      <c r="AH14" s="67" t="s">
        <v>91</v>
      </c>
      <c r="AI14" s="67">
        <v>141789</v>
      </c>
      <c r="AJ14" s="92">
        <v>886768</v>
      </c>
      <c r="AK14" s="92">
        <v>2216483</v>
      </c>
      <c r="AL14" s="92">
        <v>4274628</v>
      </c>
      <c r="AM14" s="92">
        <v>1058955</v>
      </c>
      <c r="AN14" s="67" t="s">
        <v>91</v>
      </c>
      <c r="AO14" s="67">
        <v>75821</v>
      </c>
      <c r="AP14" s="92">
        <v>879286</v>
      </c>
      <c r="AQ14" s="92">
        <v>2254607</v>
      </c>
    </row>
    <row r="15" spans="1:43" customFormat="1" ht="31.5" x14ac:dyDescent="0.25">
      <c r="A15" s="63" t="s">
        <v>75</v>
      </c>
      <c r="B15" s="68">
        <v>70173902</v>
      </c>
      <c r="C15" s="64">
        <v>3569248</v>
      </c>
      <c r="D15" s="64">
        <v>5144</v>
      </c>
      <c r="E15" s="64">
        <v>20979948</v>
      </c>
      <c r="F15" s="64">
        <v>44486812</v>
      </c>
      <c r="G15" s="64">
        <v>513337</v>
      </c>
      <c r="H15" s="64">
        <v>70504669</v>
      </c>
      <c r="I15" s="64">
        <v>3524833</v>
      </c>
      <c r="J15" s="64">
        <v>6108</v>
      </c>
      <c r="K15" s="64">
        <v>22617704</v>
      </c>
      <c r="L15" s="64">
        <v>43549566</v>
      </c>
      <c r="M15" s="64">
        <v>491539</v>
      </c>
      <c r="N15" s="67">
        <v>75846990</v>
      </c>
      <c r="O15" s="67">
        <v>3793173</v>
      </c>
      <c r="P15" s="67">
        <v>3494</v>
      </c>
      <c r="Q15" s="67">
        <v>23335927</v>
      </c>
      <c r="R15" s="67">
        <v>47532748</v>
      </c>
      <c r="S15" s="67">
        <v>521167</v>
      </c>
      <c r="T15" s="64">
        <v>81794812</v>
      </c>
      <c r="U15" s="64">
        <v>3942242</v>
      </c>
      <c r="V15" s="64">
        <v>1986</v>
      </c>
      <c r="W15" s="64">
        <v>25071453</v>
      </c>
      <c r="X15" s="64">
        <v>51560629</v>
      </c>
      <c r="Y15" s="64">
        <v>530389</v>
      </c>
      <c r="Z15" s="76">
        <v>85271739</v>
      </c>
      <c r="AA15" s="76">
        <v>3975009</v>
      </c>
      <c r="AB15" s="67" t="s">
        <v>91</v>
      </c>
      <c r="AC15" s="76">
        <v>27564739</v>
      </c>
      <c r="AD15" s="76">
        <v>52449796</v>
      </c>
      <c r="AE15" s="76" t="s">
        <v>91</v>
      </c>
      <c r="AF15" s="92">
        <v>86365412</v>
      </c>
      <c r="AG15" s="92">
        <v>4915966</v>
      </c>
      <c r="AH15" s="67" t="s">
        <v>91</v>
      </c>
      <c r="AI15" s="92">
        <v>27569932</v>
      </c>
      <c r="AJ15" s="92">
        <v>52100161</v>
      </c>
      <c r="AK15" s="92">
        <v>575456</v>
      </c>
      <c r="AL15" s="92">
        <v>87994239</v>
      </c>
      <c r="AM15" s="92">
        <v>4787867</v>
      </c>
      <c r="AN15" s="67" t="s">
        <v>91</v>
      </c>
      <c r="AO15" s="92">
        <v>27180132</v>
      </c>
      <c r="AP15" s="92">
        <v>54693479</v>
      </c>
      <c r="AQ15" s="92">
        <v>608213</v>
      </c>
    </row>
    <row r="16" spans="1:43" customFormat="1" ht="31.5" x14ac:dyDescent="0.25">
      <c r="A16" s="63" t="s">
        <v>76</v>
      </c>
      <c r="B16" s="64">
        <v>27056030</v>
      </c>
      <c r="C16" s="64">
        <v>11062142</v>
      </c>
      <c r="D16" s="64">
        <v>71186</v>
      </c>
      <c r="E16" s="64">
        <v>358464</v>
      </c>
      <c r="F16" s="64">
        <v>7370263</v>
      </c>
      <c r="G16" s="64">
        <v>7616951</v>
      </c>
      <c r="H16" s="64">
        <v>29750192</v>
      </c>
      <c r="I16" s="64">
        <v>10638598</v>
      </c>
      <c r="J16" s="64">
        <v>62431</v>
      </c>
      <c r="K16" s="64">
        <v>356777</v>
      </c>
      <c r="L16" s="64">
        <v>8693502</v>
      </c>
      <c r="M16" s="64">
        <v>9932253</v>
      </c>
      <c r="N16" s="67">
        <v>31805588</v>
      </c>
      <c r="O16" s="67">
        <v>8721174</v>
      </c>
      <c r="P16" s="67">
        <v>74989</v>
      </c>
      <c r="Q16" s="67">
        <v>359867</v>
      </c>
      <c r="R16" s="67">
        <v>10051343</v>
      </c>
      <c r="S16" s="67">
        <v>12608719</v>
      </c>
      <c r="T16" s="64">
        <v>35188215</v>
      </c>
      <c r="U16" s="64">
        <v>7877312</v>
      </c>
      <c r="V16" s="64">
        <v>61668</v>
      </c>
      <c r="W16" s="64">
        <v>360333</v>
      </c>
      <c r="X16" s="64">
        <v>11644138</v>
      </c>
      <c r="Y16" s="64">
        <v>15199769</v>
      </c>
      <c r="Z16" s="76">
        <v>40015181</v>
      </c>
      <c r="AA16" s="76">
        <v>7421976</v>
      </c>
      <c r="AB16" s="67" t="s">
        <v>91</v>
      </c>
      <c r="AC16" s="67" t="s">
        <v>91</v>
      </c>
      <c r="AD16" s="76">
        <v>13640518</v>
      </c>
      <c r="AE16" s="76">
        <v>18486216</v>
      </c>
      <c r="AF16" s="92">
        <v>19413171</v>
      </c>
      <c r="AG16" s="92">
        <v>7332026</v>
      </c>
      <c r="AH16" s="67">
        <v>24560</v>
      </c>
      <c r="AI16" s="67">
        <v>355726</v>
      </c>
      <c r="AJ16" s="92">
        <v>5768019</v>
      </c>
      <c r="AK16" s="92">
        <v>5875291</v>
      </c>
      <c r="AL16" s="92">
        <v>13525889</v>
      </c>
      <c r="AM16" s="92">
        <v>6594202</v>
      </c>
      <c r="AN16" s="67" t="s">
        <v>91</v>
      </c>
      <c r="AO16" s="67">
        <v>354794</v>
      </c>
      <c r="AP16" s="92">
        <v>5458813</v>
      </c>
      <c r="AQ16" s="92">
        <v>1080745</v>
      </c>
    </row>
    <row r="17" spans="1:43" customFormat="1" ht="47.25" x14ac:dyDescent="0.25">
      <c r="A17" s="63" t="s">
        <v>77</v>
      </c>
      <c r="B17" s="64">
        <v>4588443</v>
      </c>
      <c r="C17" s="64">
        <v>1821845</v>
      </c>
      <c r="D17" s="64">
        <v>376809</v>
      </c>
      <c r="E17" s="64">
        <v>775793</v>
      </c>
      <c r="F17" s="64">
        <v>1565886</v>
      </c>
      <c r="G17" s="64">
        <v>205339</v>
      </c>
      <c r="H17" s="64">
        <v>4627787</v>
      </c>
      <c r="I17" s="64">
        <v>1979816</v>
      </c>
      <c r="J17" s="64">
        <v>380298</v>
      </c>
      <c r="K17" s="64">
        <v>1170063</v>
      </c>
      <c r="L17" s="64">
        <v>1202134</v>
      </c>
      <c r="M17" s="64">
        <v>271241</v>
      </c>
      <c r="N17" s="67">
        <v>5588826</v>
      </c>
      <c r="O17" s="67">
        <v>2152715</v>
      </c>
      <c r="P17" s="67">
        <v>764591</v>
      </c>
      <c r="Q17" s="67">
        <v>1751624</v>
      </c>
      <c r="R17" s="67">
        <v>1395582</v>
      </c>
      <c r="S17" s="67">
        <v>282418</v>
      </c>
      <c r="T17" s="64">
        <v>13743531</v>
      </c>
      <c r="U17" s="64">
        <v>3639908</v>
      </c>
      <c r="V17" s="64">
        <v>885052</v>
      </c>
      <c r="W17" s="64">
        <v>2869861</v>
      </c>
      <c r="X17" s="64">
        <v>6653210</v>
      </c>
      <c r="Y17" s="64">
        <v>511461</v>
      </c>
      <c r="Z17" s="76">
        <v>8329547</v>
      </c>
      <c r="AA17" s="76">
        <v>3130366</v>
      </c>
      <c r="AB17" s="76">
        <v>706789</v>
      </c>
      <c r="AC17" s="76">
        <v>1450006</v>
      </c>
      <c r="AD17" s="76">
        <v>2538729</v>
      </c>
      <c r="AE17" s="76">
        <v>738910</v>
      </c>
      <c r="AF17" s="92">
        <v>20337583</v>
      </c>
      <c r="AG17" s="92">
        <v>8279098</v>
      </c>
      <c r="AH17" s="92">
        <v>728199</v>
      </c>
      <c r="AI17" s="92">
        <v>1404147</v>
      </c>
      <c r="AJ17" s="92">
        <v>9514067</v>
      </c>
      <c r="AK17" s="92">
        <v>1096588</v>
      </c>
      <c r="AL17" s="92">
        <v>59073029</v>
      </c>
      <c r="AM17" s="92">
        <v>10306998</v>
      </c>
      <c r="AN17" s="92">
        <v>87271</v>
      </c>
      <c r="AO17" s="92">
        <v>16727598</v>
      </c>
      <c r="AP17" s="92">
        <v>30264737</v>
      </c>
      <c r="AQ17" s="92">
        <v>1735071</v>
      </c>
    </row>
    <row r="18" spans="1:43" customFormat="1" ht="47.25" x14ac:dyDescent="0.25">
      <c r="A18" s="63" t="s">
        <v>78</v>
      </c>
      <c r="B18" s="68">
        <v>10326064</v>
      </c>
      <c r="C18" s="64">
        <v>2516777</v>
      </c>
      <c r="D18" s="64">
        <v>93784</v>
      </c>
      <c r="E18" s="64">
        <v>166854</v>
      </c>
      <c r="F18" s="64">
        <v>5057013</v>
      </c>
      <c r="G18" s="64">
        <v>2044681</v>
      </c>
      <c r="H18" s="64">
        <v>11302457</v>
      </c>
      <c r="I18" s="64">
        <v>2770947</v>
      </c>
      <c r="J18" s="64">
        <v>278141</v>
      </c>
      <c r="K18" s="64">
        <v>151972</v>
      </c>
      <c r="L18" s="64">
        <v>5705844</v>
      </c>
      <c r="M18" s="64">
        <v>2202748</v>
      </c>
      <c r="N18" s="67">
        <v>12238859</v>
      </c>
      <c r="O18" s="67">
        <v>2579291</v>
      </c>
      <c r="P18" s="67">
        <v>282908</v>
      </c>
      <c r="Q18" s="67">
        <v>229689</v>
      </c>
      <c r="R18" s="67">
        <v>6607809</v>
      </c>
      <c r="S18" s="67">
        <v>2294368</v>
      </c>
      <c r="T18" s="64">
        <v>15688892</v>
      </c>
      <c r="U18" s="64">
        <v>2624413</v>
      </c>
      <c r="V18" s="64">
        <v>41102</v>
      </c>
      <c r="W18" s="64">
        <v>3932774</v>
      </c>
      <c r="X18" s="64">
        <v>6321052</v>
      </c>
      <c r="Y18" s="64">
        <v>2294153</v>
      </c>
      <c r="Z18" s="76">
        <v>27103854</v>
      </c>
      <c r="AA18" s="76">
        <v>2706971</v>
      </c>
      <c r="AB18" s="76">
        <v>35569</v>
      </c>
      <c r="AC18" s="76">
        <v>14789750</v>
      </c>
      <c r="AD18" s="76">
        <v>5203895</v>
      </c>
      <c r="AE18" s="76">
        <v>1930027</v>
      </c>
      <c r="AF18" s="92">
        <v>15531405</v>
      </c>
      <c r="AG18" s="92">
        <v>6722095</v>
      </c>
      <c r="AH18" s="92">
        <v>25132</v>
      </c>
      <c r="AI18" s="92">
        <v>711468</v>
      </c>
      <c r="AJ18" s="92">
        <v>5401079</v>
      </c>
      <c r="AK18" s="92">
        <v>2067681</v>
      </c>
      <c r="AL18" s="92">
        <v>15285049</v>
      </c>
      <c r="AM18" s="92">
        <v>2959149</v>
      </c>
      <c r="AN18" s="92">
        <v>14340</v>
      </c>
      <c r="AO18" s="92">
        <v>1092428</v>
      </c>
      <c r="AP18" s="92">
        <v>5702144</v>
      </c>
      <c r="AQ18" s="92">
        <v>1978984</v>
      </c>
    </row>
    <row r="19" spans="1:43" customFormat="1" ht="63" x14ac:dyDescent="0.25">
      <c r="A19" s="63" t="s">
        <v>79</v>
      </c>
      <c r="B19" s="64">
        <v>5549052</v>
      </c>
      <c r="C19" s="64">
        <v>1145295</v>
      </c>
      <c r="D19" s="64">
        <v>11486</v>
      </c>
      <c r="E19" s="64">
        <v>628521</v>
      </c>
      <c r="F19" s="64">
        <v>790843</v>
      </c>
      <c r="G19" s="64">
        <v>2926921</v>
      </c>
      <c r="H19" s="64">
        <v>6484544</v>
      </c>
      <c r="I19" s="64">
        <v>1334160</v>
      </c>
      <c r="J19" s="64">
        <v>11486</v>
      </c>
      <c r="K19" s="64">
        <v>645070</v>
      </c>
      <c r="L19" s="64">
        <v>1238173</v>
      </c>
      <c r="M19" s="64">
        <v>3169710</v>
      </c>
      <c r="N19" s="67">
        <v>7963121</v>
      </c>
      <c r="O19" s="67">
        <v>1535106</v>
      </c>
      <c r="P19" s="67">
        <v>4718</v>
      </c>
      <c r="Q19" s="67">
        <v>747125</v>
      </c>
      <c r="R19" s="67">
        <v>2251183</v>
      </c>
      <c r="S19" s="67">
        <v>3332124</v>
      </c>
      <c r="T19" s="64">
        <v>8726383</v>
      </c>
      <c r="U19" s="64">
        <v>1480436</v>
      </c>
      <c r="V19" s="64">
        <v>2130</v>
      </c>
      <c r="W19" s="64">
        <v>789040</v>
      </c>
      <c r="X19" s="64">
        <v>2253169</v>
      </c>
      <c r="Y19" s="64">
        <v>4099132</v>
      </c>
      <c r="Z19" s="76">
        <v>4550958</v>
      </c>
      <c r="AA19" s="76">
        <v>931116</v>
      </c>
      <c r="AB19" s="67" t="s">
        <v>89</v>
      </c>
      <c r="AC19" s="76">
        <v>896835</v>
      </c>
      <c r="AD19" s="76">
        <v>1671443</v>
      </c>
      <c r="AE19" s="67">
        <v>957185</v>
      </c>
      <c r="AF19" s="92">
        <v>83502303</v>
      </c>
      <c r="AG19" s="92">
        <v>6609071</v>
      </c>
      <c r="AH19" s="67" t="s">
        <v>91</v>
      </c>
      <c r="AI19" s="92">
        <v>1090021</v>
      </c>
      <c r="AJ19" s="92">
        <v>4697100</v>
      </c>
      <c r="AK19" s="67">
        <v>69377881</v>
      </c>
      <c r="AL19" s="92">
        <v>89224940</v>
      </c>
      <c r="AM19" s="92">
        <v>6738173</v>
      </c>
      <c r="AN19" s="67" t="s">
        <v>91</v>
      </c>
      <c r="AO19" s="92">
        <v>945802</v>
      </c>
      <c r="AP19" s="92">
        <v>4680669</v>
      </c>
      <c r="AQ19" s="67">
        <v>76235853</v>
      </c>
    </row>
    <row r="20" spans="1:43" customFormat="1" ht="63" x14ac:dyDescent="0.25">
      <c r="A20" s="63" t="s">
        <v>80</v>
      </c>
      <c r="B20" s="68">
        <v>320033</v>
      </c>
      <c r="C20" s="64">
        <v>28714</v>
      </c>
      <c r="D20" s="86" t="s">
        <v>89</v>
      </c>
      <c r="E20" s="64">
        <v>10264</v>
      </c>
      <c r="F20" s="64">
        <v>130757</v>
      </c>
      <c r="G20" s="64">
        <v>138239</v>
      </c>
      <c r="H20" s="64">
        <v>464024</v>
      </c>
      <c r="I20" s="64">
        <v>77082</v>
      </c>
      <c r="J20" s="64">
        <v>2130</v>
      </c>
      <c r="K20" s="64">
        <v>10928</v>
      </c>
      <c r="L20" s="64">
        <v>196791</v>
      </c>
      <c r="M20" s="64">
        <v>174218</v>
      </c>
      <c r="N20" s="67">
        <v>360010</v>
      </c>
      <c r="O20" s="67">
        <v>31355</v>
      </c>
      <c r="P20" s="67"/>
      <c r="Q20" s="67">
        <v>13685</v>
      </c>
      <c r="R20" s="67">
        <v>156852</v>
      </c>
      <c r="S20" s="67">
        <v>152893</v>
      </c>
      <c r="T20" s="64">
        <v>415678</v>
      </c>
      <c r="U20" s="64">
        <v>31698</v>
      </c>
      <c r="V20" s="67" t="s">
        <v>89</v>
      </c>
      <c r="W20" s="64">
        <v>13957</v>
      </c>
      <c r="X20" s="64">
        <v>169701</v>
      </c>
      <c r="Y20" s="64">
        <v>199794</v>
      </c>
      <c r="Z20" s="76">
        <v>487889</v>
      </c>
      <c r="AA20" s="76" t="s">
        <v>91</v>
      </c>
      <c r="AB20" s="67" t="s">
        <v>89</v>
      </c>
      <c r="AC20" s="76">
        <v>15879</v>
      </c>
      <c r="AD20" s="76">
        <v>188209</v>
      </c>
      <c r="AE20" s="67">
        <v>247748</v>
      </c>
      <c r="AF20" s="92">
        <v>486394</v>
      </c>
      <c r="AG20" s="92">
        <v>47985</v>
      </c>
      <c r="AH20" s="67" t="s">
        <v>89</v>
      </c>
      <c r="AI20" s="92">
        <v>16232</v>
      </c>
      <c r="AJ20" s="92">
        <v>168362</v>
      </c>
      <c r="AK20" s="67">
        <v>251908</v>
      </c>
      <c r="AL20" s="92">
        <v>518874</v>
      </c>
      <c r="AM20" s="92" t="s">
        <v>91</v>
      </c>
      <c r="AN20" s="67" t="s">
        <v>89</v>
      </c>
      <c r="AO20" s="92" t="s">
        <v>91</v>
      </c>
      <c r="AP20" s="92">
        <v>190778</v>
      </c>
      <c r="AQ20" s="67" t="s">
        <v>91</v>
      </c>
    </row>
    <row r="21" spans="1:43" customFormat="1" x14ac:dyDescent="0.25">
      <c r="A21" s="63" t="s">
        <v>81</v>
      </c>
      <c r="B21" s="86" t="s">
        <v>89</v>
      </c>
      <c r="C21" s="86" t="s">
        <v>89</v>
      </c>
      <c r="D21" s="86" t="s">
        <v>89</v>
      </c>
      <c r="E21" s="86" t="s">
        <v>89</v>
      </c>
      <c r="F21" s="86" t="s">
        <v>89</v>
      </c>
      <c r="G21" s="86" t="s">
        <v>89</v>
      </c>
      <c r="H21" s="89" t="s">
        <v>89</v>
      </c>
      <c r="I21" s="89" t="s">
        <v>89</v>
      </c>
      <c r="J21" s="89" t="s">
        <v>89</v>
      </c>
      <c r="K21" s="89" t="s">
        <v>89</v>
      </c>
      <c r="L21" s="89" t="s">
        <v>89</v>
      </c>
      <c r="M21" s="89" t="s">
        <v>89</v>
      </c>
      <c r="N21" s="67" t="s">
        <v>89</v>
      </c>
      <c r="O21" s="67" t="s">
        <v>89</v>
      </c>
      <c r="P21" s="67" t="s">
        <v>89</v>
      </c>
      <c r="Q21" s="67" t="s">
        <v>89</v>
      </c>
      <c r="R21" s="67" t="s">
        <v>89</v>
      </c>
      <c r="S21" s="67" t="s">
        <v>89</v>
      </c>
      <c r="T21" s="67" t="s">
        <v>89</v>
      </c>
      <c r="U21" s="67" t="s">
        <v>89</v>
      </c>
      <c r="V21" s="67" t="s">
        <v>89</v>
      </c>
      <c r="W21" s="67" t="s">
        <v>89</v>
      </c>
      <c r="X21" s="67" t="s">
        <v>89</v>
      </c>
      <c r="Y21" s="67" t="s">
        <v>89</v>
      </c>
      <c r="Z21" s="67" t="s">
        <v>89</v>
      </c>
      <c r="AA21" s="67" t="s">
        <v>89</v>
      </c>
      <c r="AB21" s="67" t="s">
        <v>89</v>
      </c>
      <c r="AC21" s="67" t="s">
        <v>89</v>
      </c>
      <c r="AD21" s="67" t="s">
        <v>89</v>
      </c>
      <c r="AE21" s="67" t="s">
        <v>89</v>
      </c>
      <c r="AF21" s="67" t="s">
        <v>89</v>
      </c>
      <c r="AG21" s="67" t="s">
        <v>89</v>
      </c>
      <c r="AH21" s="67" t="s">
        <v>89</v>
      </c>
      <c r="AI21" s="67" t="s">
        <v>89</v>
      </c>
      <c r="AJ21" s="67" t="s">
        <v>89</v>
      </c>
      <c r="AK21" s="67" t="s">
        <v>89</v>
      </c>
      <c r="AL21" s="67" t="s">
        <v>89</v>
      </c>
      <c r="AM21" s="67" t="s">
        <v>89</v>
      </c>
      <c r="AN21" s="67" t="s">
        <v>89</v>
      </c>
      <c r="AO21" s="67" t="s">
        <v>89</v>
      </c>
      <c r="AP21" s="67" t="s">
        <v>89</v>
      </c>
      <c r="AQ21" s="67" t="s">
        <v>89</v>
      </c>
    </row>
    <row r="22" spans="1:43" customFormat="1" ht="47.25" x14ac:dyDescent="0.25">
      <c r="A22" s="63" t="s">
        <v>82</v>
      </c>
      <c r="B22" s="64">
        <v>976787</v>
      </c>
      <c r="C22" s="64">
        <v>526419</v>
      </c>
      <c r="D22" s="64">
        <v>0</v>
      </c>
      <c r="E22" s="64">
        <v>88447</v>
      </c>
      <c r="F22" s="64">
        <v>254194</v>
      </c>
      <c r="G22" s="64">
        <v>39254</v>
      </c>
      <c r="H22" s="64">
        <v>992049</v>
      </c>
      <c r="I22" s="64">
        <v>504199</v>
      </c>
      <c r="J22" s="64">
        <v>0</v>
      </c>
      <c r="K22" s="64">
        <v>69439</v>
      </c>
      <c r="L22" s="64">
        <v>378125</v>
      </c>
      <c r="M22" s="64">
        <v>38057</v>
      </c>
      <c r="N22" s="67">
        <v>1588719</v>
      </c>
      <c r="O22" s="67">
        <v>677172</v>
      </c>
      <c r="P22" s="67">
        <v>0</v>
      </c>
      <c r="Q22" s="67">
        <v>69120</v>
      </c>
      <c r="R22" s="67">
        <v>796611</v>
      </c>
      <c r="S22" s="67">
        <v>35290</v>
      </c>
      <c r="T22" s="64">
        <v>1017241</v>
      </c>
      <c r="U22" s="64">
        <v>496244</v>
      </c>
      <c r="V22" s="64">
        <v>0</v>
      </c>
      <c r="W22" s="64">
        <v>70864</v>
      </c>
      <c r="X22" s="64">
        <v>408785</v>
      </c>
      <c r="Y22" s="64">
        <v>38827</v>
      </c>
      <c r="Z22" s="76">
        <v>612305</v>
      </c>
      <c r="AA22" s="67">
        <v>166835</v>
      </c>
      <c r="AB22" s="67" t="s">
        <v>91</v>
      </c>
      <c r="AC22" s="67" t="s">
        <v>89</v>
      </c>
      <c r="AD22" s="76">
        <v>420605</v>
      </c>
      <c r="AE22" s="76" t="s">
        <v>91</v>
      </c>
      <c r="AF22" s="92">
        <v>958675</v>
      </c>
      <c r="AG22" s="67">
        <v>178890</v>
      </c>
      <c r="AH22" s="67" t="s">
        <v>89</v>
      </c>
      <c r="AI22" s="67">
        <v>19882</v>
      </c>
      <c r="AJ22" s="92">
        <v>749231</v>
      </c>
      <c r="AK22" s="92" t="s">
        <v>91</v>
      </c>
      <c r="AL22" s="67">
        <v>2551171</v>
      </c>
      <c r="AM22" s="67">
        <v>601370</v>
      </c>
      <c r="AN22" s="67" t="s">
        <v>89</v>
      </c>
      <c r="AO22" s="67">
        <v>25884</v>
      </c>
      <c r="AP22" s="67">
        <v>1911197</v>
      </c>
      <c r="AQ22" s="67">
        <v>11035</v>
      </c>
    </row>
    <row r="23" spans="1:43" customFormat="1" ht="63" x14ac:dyDescent="0.25">
      <c r="A23" s="63" t="s">
        <v>83</v>
      </c>
      <c r="B23" s="64">
        <v>623146</v>
      </c>
      <c r="C23" s="64">
        <v>192209</v>
      </c>
      <c r="D23" s="64">
        <v>11618</v>
      </c>
      <c r="E23" s="64">
        <v>132031</v>
      </c>
      <c r="F23" s="64">
        <v>113992</v>
      </c>
      <c r="G23" s="64">
        <v>167959</v>
      </c>
      <c r="H23" s="64">
        <v>2573566</v>
      </c>
      <c r="I23" s="64">
        <v>191473</v>
      </c>
      <c r="J23" s="64">
        <v>11618</v>
      </c>
      <c r="K23" s="64">
        <v>153030</v>
      </c>
      <c r="L23" s="64">
        <v>104975</v>
      </c>
      <c r="M23" s="64">
        <v>2119301</v>
      </c>
      <c r="N23" s="67">
        <v>2618081</v>
      </c>
      <c r="O23" s="67">
        <v>227998</v>
      </c>
      <c r="P23" s="67">
        <v>11618</v>
      </c>
      <c r="Q23" s="67">
        <v>153752</v>
      </c>
      <c r="R23" s="67">
        <v>111154</v>
      </c>
      <c r="S23" s="67">
        <v>2119915</v>
      </c>
      <c r="T23" s="64">
        <v>519127</v>
      </c>
      <c r="U23" s="64">
        <v>221688</v>
      </c>
      <c r="V23" s="64">
        <v>11618</v>
      </c>
      <c r="W23" s="64">
        <v>152882</v>
      </c>
      <c r="X23" s="64">
        <v>86484</v>
      </c>
      <c r="Y23" s="64">
        <v>52690</v>
      </c>
      <c r="Z23" s="76">
        <v>484835</v>
      </c>
      <c r="AA23" s="67" t="s">
        <v>91</v>
      </c>
      <c r="AB23" s="67" t="s">
        <v>91</v>
      </c>
      <c r="AC23" s="67" t="s">
        <v>91</v>
      </c>
      <c r="AD23" s="76">
        <v>157432</v>
      </c>
      <c r="AE23" s="76">
        <v>39283</v>
      </c>
      <c r="AF23" s="92">
        <v>601491</v>
      </c>
      <c r="AG23" s="67">
        <v>260423</v>
      </c>
      <c r="AH23" s="67" t="s">
        <v>91</v>
      </c>
      <c r="AI23" s="67">
        <v>204532</v>
      </c>
      <c r="AJ23" s="92">
        <v>71710</v>
      </c>
      <c r="AK23" s="92" t="s">
        <v>91</v>
      </c>
      <c r="AL23" s="92">
        <v>633127</v>
      </c>
      <c r="AM23" s="67">
        <v>262123</v>
      </c>
      <c r="AN23" s="67" t="s">
        <v>91</v>
      </c>
      <c r="AO23" s="67" t="s">
        <v>91</v>
      </c>
      <c r="AP23" s="92">
        <v>78291</v>
      </c>
      <c r="AQ23" s="92" t="s">
        <v>91</v>
      </c>
    </row>
    <row r="24" spans="1:43" customFormat="1" ht="31.5" x14ac:dyDescent="0.25">
      <c r="A24" s="63" t="s">
        <v>84</v>
      </c>
      <c r="B24" s="64">
        <v>365508</v>
      </c>
      <c r="C24" s="64">
        <v>182188</v>
      </c>
      <c r="D24" s="64"/>
      <c r="E24" s="64">
        <v>8001</v>
      </c>
      <c r="F24" s="64">
        <v>101089</v>
      </c>
      <c r="G24" s="64">
        <v>56470</v>
      </c>
      <c r="H24" s="64">
        <v>346595</v>
      </c>
      <c r="I24" s="64">
        <v>165140</v>
      </c>
      <c r="J24" s="64"/>
      <c r="K24" s="64">
        <v>9697</v>
      </c>
      <c r="L24" s="64">
        <v>109212</v>
      </c>
      <c r="M24" s="64">
        <v>59658</v>
      </c>
      <c r="N24" s="67">
        <v>319410</v>
      </c>
      <c r="O24" s="67">
        <v>150130</v>
      </c>
      <c r="P24" s="67">
        <v>6975</v>
      </c>
      <c r="Q24" s="67">
        <v>11712</v>
      </c>
      <c r="R24" s="67">
        <v>101758</v>
      </c>
      <c r="S24" s="67">
        <v>51409</v>
      </c>
      <c r="T24" s="64">
        <v>327160</v>
      </c>
      <c r="U24" s="64">
        <v>150130</v>
      </c>
      <c r="V24" s="64">
        <v>6975</v>
      </c>
      <c r="W24" s="64">
        <v>10303</v>
      </c>
      <c r="X24" s="64">
        <v>110026</v>
      </c>
      <c r="Y24" s="64">
        <v>52343</v>
      </c>
      <c r="Z24" s="76">
        <v>315776</v>
      </c>
      <c r="AA24" s="67">
        <v>147574</v>
      </c>
      <c r="AB24" s="67" t="s">
        <v>91</v>
      </c>
      <c r="AC24" s="67" t="s">
        <v>91</v>
      </c>
      <c r="AD24" s="76">
        <v>98176</v>
      </c>
      <c r="AE24" s="76">
        <v>54010</v>
      </c>
      <c r="AF24" s="92">
        <v>317922</v>
      </c>
      <c r="AG24" s="67">
        <v>135693</v>
      </c>
      <c r="AH24" s="67" t="s">
        <v>91</v>
      </c>
      <c r="AI24" s="67">
        <v>13808</v>
      </c>
      <c r="AJ24" s="92">
        <v>110437</v>
      </c>
      <c r="AK24" s="92">
        <v>56117</v>
      </c>
      <c r="AL24" s="92">
        <v>253253</v>
      </c>
      <c r="AM24" s="67" t="s">
        <v>91</v>
      </c>
      <c r="AN24" s="67" t="s">
        <v>89</v>
      </c>
      <c r="AO24" s="67">
        <v>15684</v>
      </c>
      <c r="AP24" s="92">
        <v>107033</v>
      </c>
      <c r="AQ24" s="92">
        <v>60601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20"/>
  <sheetViews>
    <sheetView zoomScaleNormal="100" workbookViewId="0">
      <pane xSplit="1" ySplit="4" topLeftCell="BH5" activePane="bottomRight" state="frozen"/>
      <selection pane="topRight" activeCell="B1" sqref="B1"/>
      <selection pane="bottomLeft" activeCell="A5" sqref="A5"/>
      <selection pane="bottomRight" activeCell="H10" sqref="H10"/>
    </sheetView>
  </sheetViews>
  <sheetFormatPr defaultRowHeight="15" x14ac:dyDescent="0.25"/>
  <cols>
    <col min="1" max="1" width="35.7109375" customWidth="1"/>
    <col min="2" max="5" width="11.42578125" bestFit="1" customWidth="1"/>
    <col min="6" max="7" width="9.5703125" bestFit="1" customWidth="1"/>
    <col min="8" max="11" width="11.42578125" bestFit="1" customWidth="1"/>
    <col min="12" max="13" width="9.5703125" bestFit="1" customWidth="1"/>
    <col min="14" max="17" width="11.42578125" bestFit="1" customWidth="1"/>
    <col min="18" max="19" width="9.5703125" bestFit="1" customWidth="1"/>
    <col min="20" max="20" width="12.7109375" bestFit="1" customWidth="1"/>
    <col min="21" max="24" width="11.42578125" bestFit="1" customWidth="1"/>
    <col min="25" max="25" width="9.5703125" bestFit="1" customWidth="1"/>
    <col min="26" max="26" width="12.7109375" bestFit="1" customWidth="1"/>
    <col min="27" max="30" width="11.42578125" bestFit="1" customWidth="1"/>
    <col min="31" max="31" width="9.5703125" bestFit="1" customWidth="1"/>
    <col min="32" max="32" width="12.7109375" bestFit="1" customWidth="1"/>
    <col min="33" max="36" width="11.42578125" bestFit="1" customWidth="1"/>
    <col min="37" max="37" width="9.5703125" bestFit="1" customWidth="1"/>
    <col min="38" max="38" width="12.7109375" bestFit="1" customWidth="1"/>
    <col min="39" max="42" width="11.42578125" bestFit="1" customWidth="1"/>
    <col min="43" max="43" width="9.5703125" bestFit="1" customWidth="1"/>
    <col min="44" max="44" width="12.7109375" bestFit="1" customWidth="1"/>
    <col min="45" max="48" width="11.42578125" bestFit="1" customWidth="1"/>
    <col min="49" max="49" width="9.5703125" bestFit="1" customWidth="1"/>
    <col min="50" max="50" width="12.7109375" bestFit="1" customWidth="1"/>
    <col min="51" max="54" width="11.42578125" bestFit="1" customWidth="1"/>
    <col min="55" max="55" width="9.5703125" bestFit="1" customWidth="1"/>
    <col min="56" max="56" width="12.7109375" bestFit="1" customWidth="1"/>
    <col min="57" max="60" width="11.42578125" bestFit="1" customWidth="1"/>
    <col min="61" max="61" width="9.5703125" bestFit="1" customWidth="1"/>
    <col min="62" max="62" width="12.7109375" bestFit="1" customWidth="1"/>
    <col min="63" max="66" width="11.42578125" bestFit="1" customWidth="1"/>
    <col min="67" max="67" width="9.5703125" bestFit="1" customWidth="1"/>
    <col min="68" max="68" width="12.7109375" bestFit="1" customWidth="1"/>
    <col min="69" max="73" width="11.42578125" bestFit="1" customWidth="1"/>
    <col min="74" max="75" width="12.7109375" bestFit="1" customWidth="1"/>
    <col min="76" max="79" width="11.42578125" bestFit="1" customWidth="1"/>
  </cols>
  <sheetData>
    <row r="1" spans="1:79" ht="33" customHeight="1" x14ac:dyDescent="0.25">
      <c r="A1" s="7" t="s">
        <v>3</v>
      </c>
    </row>
    <row r="2" spans="1:79" s="6" customFormat="1" ht="15.75" x14ac:dyDescent="0.25">
      <c r="A2" s="108" t="s">
        <v>45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</row>
    <row r="3" spans="1:79" ht="15.75" x14ac:dyDescent="0.25">
      <c r="A3" s="102"/>
      <c r="B3" s="103">
        <v>2004</v>
      </c>
      <c r="C3" s="103"/>
      <c r="D3" s="103"/>
      <c r="E3" s="103"/>
      <c r="F3" s="103"/>
      <c r="G3" s="103"/>
      <c r="H3" s="103">
        <v>2005</v>
      </c>
      <c r="I3" s="103"/>
      <c r="J3" s="103"/>
      <c r="K3" s="103"/>
      <c r="L3" s="103"/>
      <c r="M3" s="103"/>
      <c r="N3" s="103">
        <v>2006</v>
      </c>
      <c r="O3" s="103"/>
      <c r="P3" s="103"/>
      <c r="Q3" s="103"/>
      <c r="R3" s="103"/>
      <c r="S3" s="103"/>
      <c r="T3" s="103">
        <v>2007</v>
      </c>
      <c r="U3" s="103"/>
      <c r="V3" s="103"/>
      <c r="W3" s="103"/>
      <c r="X3" s="103"/>
      <c r="Y3" s="103"/>
      <c r="Z3" s="103">
        <v>2008</v>
      </c>
      <c r="AA3" s="103"/>
      <c r="AB3" s="103"/>
      <c r="AC3" s="103"/>
      <c r="AD3" s="103"/>
      <c r="AE3" s="103"/>
      <c r="AF3" s="103">
        <v>2009</v>
      </c>
      <c r="AG3" s="103"/>
      <c r="AH3" s="103"/>
      <c r="AI3" s="103"/>
      <c r="AJ3" s="103"/>
      <c r="AK3" s="103"/>
      <c r="AL3" s="103">
        <v>2010</v>
      </c>
      <c r="AM3" s="103"/>
      <c r="AN3" s="103"/>
      <c r="AO3" s="103"/>
      <c r="AP3" s="103"/>
      <c r="AQ3" s="103"/>
      <c r="AR3" s="103">
        <v>2011</v>
      </c>
      <c r="AS3" s="103"/>
      <c r="AT3" s="103"/>
      <c r="AU3" s="103"/>
      <c r="AV3" s="103"/>
      <c r="AW3" s="103"/>
      <c r="AX3" s="103">
        <v>2012</v>
      </c>
      <c r="AY3" s="103"/>
      <c r="AZ3" s="103"/>
      <c r="BA3" s="103"/>
      <c r="BB3" s="103"/>
      <c r="BC3" s="103"/>
      <c r="BD3" s="103">
        <v>2013</v>
      </c>
      <c r="BE3" s="103"/>
      <c r="BF3" s="103"/>
      <c r="BG3" s="103"/>
      <c r="BH3" s="103"/>
      <c r="BI3" s="103"/>
      <c r="BJ3" s="103">
        <v>2014</v>
      </c>
      <c r="BK3" s="103"/>
      <c r="BL3" s="103"/>
      <c r="BM3" s="103"/>
      <c r="BN3" s="103"/>
      <c r="BO3" s="103"/>
      <c r="BP3" s="103">
        <v>2015</v>
      </c>
      <c r="BQ3" s="103"/>
      <c r="BR3" s="103"/>
      <c r="BS3" s="103"/>
      <c r="BT3" s="103"/>
      <c r="BU3" s="103"/>
      <c r="BV3" s="103">
        <v>2016</v>
      </c>
      <c r="BW3" s="103"/>
      <c r="BX3" s="103"/>
      <c r="BY3" s="103"/>
      <c r="BZ3" s="103"/>
      <c r="CA3" s="103"/>
    </row>
    <row r="4" spans="1:79" ht="63" x14ac:dyDescent="0.25">
      <c r="A4" s="102"/>
      <c r="B4" s="21" t="s">
        <v>15</v>
      </c>
      <c r="C4" s="21" t="s">
        <v>22</v>
      </c>
      <c r="D4" s="66" t="s">
        <v>85</v>
      </c>
      <c r="E4" s="21" t="s">
        <v>17</v>
      </c>
      <c r="F4" s="21" t="s">
        <v>18</v>
      </c>
      <c r="G4" s="21" t="s">
        <v>19</v>
      </c>
      <c r="H4" s="21" t="s">
        <v>15</v>
      </c>
      <c r="I4" s="21" t="s">
        <v>22</v>
      </c>
      <c r="J4" s="66" t="s">
        <v>85</v>
      </c>
      <c r="K4" s="21" t="s">
        <v>17</v>
      </c>
      <c r="L4" s="21" t="s">
        <v>18</v>
      </c>
      <c r="M4" s="21" t="s">
        <v>19</v>
      </c>
      <c r="N4" s="21" t="s">
        <v>15</v>
      </c>
      <c r="O4" s="21" t="s">
        <v>22</v>
      </c>
      <c r="P4" s="66" t="s">
        <v>85</v>
      </c>
      <c r="Q4" s="21" t="s">
        <v>17</v>
      </c>
      <c r="R4" s="21" t="s">
        <v>18</v>
      </c>
      <c r="S4" s="21" t="s">
        <v>19</v>
      </c>
      <c r="T4" s="21" t="s">
        <v>15</v>
      </c>
      <c r="U4" s="21" t="s">
        <v>22</v>
      </c>
      <c r="V4" s="66" t="s">
        <v>85</v>
      </c>
      <c r="W4" s="21" t="s">
        <v>17</v>
      </c>
      <c r="X4" s="21" t="s">
        <v>18</v>
      </c>
      <c r="Y4" s="21" t="s">
        <v>19</v>
      </c>
      <c r="Z4" s="21" t="s">
        <v>15</v>
      </c>
      <c r="AA4" s="21" t="s">
        <v>22</v>
      </c>
      <c r="AB4" s="66" t="s">
        <v>85</v>
      </c>
      <c r="AC4" s="21" t="s">
        <v>17</v>
      </c>
      <c r="AD4" s="21" t="s">
        <v>18</v>
      </c>
      <c r="AE4" s="21" t="s">
        <v>19</v>
      </c>
      <c r="AF4" s="21" t="s">
        <v>15</v>
      </c>
      <c r="AG4" s="21" t="s">
        <v>22</v>
      </c>
      <c r="AH4" s="66" t="s">
        <v>85</v>
      </c>
      <c r="AI4" s="21" t="s">
        <v>17</v>
      </c>
      <c r="AJ4" s="21" t="s">
        <v>18</v>
      </c>
      <c r="AK4" s="21" t="s">
        <v>19</v>
      </c>
      <c r="AL4" s="21" t="s">
        <v>15</v>
      </c>
      <c r="AM4" s="21" t="s">
        <v>22</v>
      </c>
      <c r="AN4" s="66" t="s">
        <v>85</v>
      </c>
      <c r="AO4" s="21" t="s">
        <v>17</v>
      </c>
      <c r="AP4" s="21" t="s">
        <v>18</v>
      </c>
      <c r="AQ4" s="21" t="s">
        <v>19</v>
      </c>
      <c r="AR4" s="21" t="s">
        <v>15</v>
      </c>
      <c r="AS4" s="21" t="s">
        <v>22</v>
      </c>
      <c r="AT4" s="66" t="s">
        <v>85</v>
      </c>
      <c r="AU4" s="21" t="s">
        <v>17</v>
      </c>
      <c r="AV4" s="21" t="s">
        <v>18</v>
      </c>
      <c r="AW4" s="21" t="s">
        <v>19</v>
      </c>
      <c r="AX4" s="21" t="s">
        <v>15</v>
      </c>
      <c r="AY4" s="21" t="s">
        <v>22</v>
      </c>
      <c r="AZ4" s="66" t="s">
        <v>85</v>
      </c>
      <c r="BA4" s="21" t="s">
        <v>17</v>
      </c>
      <c r="BB4" s="21" t="s">
        <v>18</v>
      </c>
      <c r="BC4" s="21" t="s">
        <v>19</v>
      </c>
      <c r="BD4" s="21" t="s">
        <v>15</v>
      </c>
      <c r="BE4" s="21" t="s">
        <v>22</v>
      </c>
      <c r="BF4" s="66" t="s">
        <v>85</v>
      </c>
      <c r="BG4" s="21" t="s">
        <v>17</v>
      </c>
      <c r="BH4" s="21" t="s">
        <v>18</v>
      </c>
      <c r="BI4" s="21" t="s">
        <v>19</v>
      </c>
      <c r="BJ4" s="21" t="s">
        <v>15</v>
      </c>
      <c r="BK4" s="21" t="s">
        <v>22</v>
      </c>
      <c r="BL4" s="66" t="s">
        <v>85</v>
      </c>
      <c r="BM4" s="21" t="s">
        <v>17</v>
      </c>
      <c r="BN4" s="21" t="s">
        <v>18</v>
      </c>
      <c r="BO4" s="21" t="s">
        <v>19</v>
      </c>
      <c r="BP4" s="21" t="s">
        <v>15</v>
      </c>
      <c r="BQ4" s="21" t="s">
        <v>22</v>
      </c>
      <c r="BR4" s="66" t="s">
        <v>85</v>
      </c>
      <c r="BS4" s="21" t="s">
        <v>17</v>
      </c>
      <c r="BT4" s="21" t="s">
        <v>18</v>
      </c>
      <c r="BU4" s="21" t="s">
        <v>19</v>
      </c>
      <c r="BV4" s="21" t="s">
        <v>15</v>
      </c>
      <c r="BW4" s="21" t="s">
        <v>22</v>
      </c>
      <c r="BX4" s="66" t="s">
        <v>85</v>
      </c>
      <c r="BY4" s="21" t="s">
        <v>17</v>
      </c>
      <c r="BZ4" s="21" t="s">
        <v>18</v>
      </c>
      <c r="CA4" s="21" t="s">
        <v>19</v>
      </c>
    </row>
    <row r="5" spans="1:79" s="35" customFormat="1" ht="15.75" x14ac:dyDescent="0.25">
      <c r="A5" s="49" t="s">
        <v>1</v>
      </c>
      <c r="B5" s="50">
        <v>97496.256999999998</v>
      </c>
      <c r="C5" s="50">
        <v>52521.525000000001</v>
      </c>
      <c r="D5" s="50">
        <v>13157.819</v>
      </c>
      <c r="E5" s="50">
        <v>33981.731</v>
      </c>
      <c r="F5" s="50">
        <v>6831.6769999999997</v>
      </c>
      <c r="G5" s="50">
        <v>2155.1170000000002</v>
      </c>
      <c r="H5" s="50">
        <v>100209.25599999999</v>
      </c>
      <c r="I5" s="50">
        <v>52460.4</v>
      </c>
      <c r="J5" s="50">
        <v>16406.592000000001</v>
      </c>
      <c r="K5" s="50">
        <v>34895.411</v>
      </c>
      <c r="L5" s="50">
        <v>8164.9009999999998</v>
      </c>
      <c r="M5" s="50">
        <v>2397.549</v>
      </c>
      <c r="N5" s="50">
        <v>115946.788</v>
      </c>
      <c r="O5" s="50">
        <v>60924.57</v>
      </c>
      <c r="P5" s="50">
        <v>16720.573</v>
      </c>
      <c r="Q5" s="50">
        <v>37269.597000000002</v>
      </c>
      <c r="R5" s="50">
        <v>10535.566000000001</v>
      </c>
      <c r="S5" s="50">
        <v>3235.529</v>
      </c>
      <c r="T5" s="50">
        <v>169400</v>
      </c>
      <c r="U5" s="50">
        <v>88952</v>
      </c>
      <c r="V5" s="50">
        <v>24174</v>
      </c>
      <c r="W5" s="50">
        <v>56960</v>
      </c>
      <c r="X5" s="50">
        <v>14459</v>
      </c>
      <c r="Y5" s="50">
        <v>4388</v>
      </c>
      <c r="Z5" s="50">
        <v>176165.46599999999</v>
      </c>
      <c r="AA5" s="50">
        <v>80343.991999999998</v>
      </c>
      <c r="AB5" s="50">
        <v>14562.512000000001</v>
      </c>
      <c r="AC5" s="50">
        <v>63507.485000000001</v>
      </c>
      <c r="AD5" s="50">
        <v>15540.704</v>
      </c>
      <c r="AE5" s="50">
        <v>5256.3159999999998</v>
      </c>
      <c r="AF5" s="50">
        <v>213901.94</v>
      </c>
      <c r="AG5" s="50">
        <v>120767.86599999999</v>
      </c>
      <c r="AH5" s="50">
        <v>52399.724999999999</v>
      </c>
      <c r="AI5" s="50">
        <v>61659.214999999997</v>
      </c>
      <c r="AJ5" s="50">
        <v>16197.182000000001</v>
      </c>
      <c r="AK5" s="50">
        <v>5515.0410000000002</v>
      </c>
      <c r="AL5" s="50">
        <v>169922.97500000001</v>
      </c>
      <c r="AM5" s="50">
        <v>76871.266000000003</v>
      </c>
      <c r="AN5" s="50">
        <v>10593.473</v>
      </c>
      <c r="AO5" s="50">
        <v>65617.334000000003</v>
      </c>
      <c r="AP5" s="50">
        <v>18486.326000000001</v>
      </c>
      <c r="AQ5" s="50">
        <v>5351.7539999999999</v>
      </c>
      <c r="AR5" s="50">
        <v>173766.90400000001</v>
      </c>
      <c r="AS5" s="50">
        <v>75674.524000000005</v>
      </c>
      <c r="AT5" s="50">
        <v>8411.7829999999994</v>
      </c>
      <c r="AU5" s="50">
        <v>65962.709000000003</v>
      </c>
      <c r="AV5" s="50">
        <v>21714.853999999999</v>
      </c>
      <c r="AW5" s="50">
        <v>6034.4250000000002</v>
      </c>
      <c r="AX5" s="50">
        <v>260151.935</v>
      </c>
      <c r="AY5" s="50">
        <v>120975.444</v>
      </c>
      <c r="AZ5" s="50">
        <v>43102.286</v>
      </c>
      <c r="BA5" s="50">
        <v>83832.164999999994</v>
      </c>
      <c r="BB5" s="50">
        <v>27088.078000000001</v>
      </c>
      <c r="BC5" s="50">
        <v>7985.0020000000004</v>
      </c>
      <c r="BD5" s="50">
        <v>365807.50799999997</v>
      </c>
      <c r="BE5" s="50">
        <v>149420.50899999999</v>
      </c>
      <c r="BF5" s="50">
        <v>42291.197999999997</v>
      </c>
      <c r="BG5" s="50">
        <v>138078.83300000001</v>
      </c>
      <c r="BH5" s="50">
        <v>41231.671000000002</v>
      </c>
      <c r="BI5" s="50">
        <v>10891.543</v>
      </c>
      <c r="BJ5" s="50">
        <v>400419.72399999999</v>
      </c>
      <c r="BK5" s="50">
        <v>153265.19699999999</v>
      </c>
      <c r="BL5" s="50">
        <v>42098.345999999998</v>
      </c>
      <c r="BM5" s="50">
        <v>149295.51</v>
      </c>
      <c r="BN5" s="50">
        <v>48428.985999999997</v>
      </c>
      <c r="BO5" s="50">
        <v>24866.425999999999</v>
      </c>
      <c r="BP5" s="50">
        <v>448943.56800000003</v>
      </c>
      <c r="BQ5" s="50">
        <v>184716.83900000001</v>
      </c>
      <c r="BR5" s="50">
        <v>50820.194000000003</v>
      </c>
      <c r="BS5" s="50">
        <v>157690.48800000001</v>
      </c>
      <c r="BT5" s="50">
        <v>53211.686000000002</v>
      </c>
      <c r="BU5" s="50">
        <v>25853.942999999999</v>
      </c>
      <c r="BV5" s="50">
        <v>481039.09899999999</v>
      </c>
      <c r="BW5" s="50">
        <v>193832.54300000001</v>
      </c>
      <c r="BX5" s="50">
        <v>60133.773000000001</v>
      </c>
      <c r="BY5" s="50">
        <v>167915.87400000001</v>
      </c>
      <c r="BZ5" s="50">
        <v>62288.087</v>
      </c>
      <c r="CA5" s="50">
        <v>25393.495999999999</v>
      </c>
    </row>
    <row r="6" spans="1:79" ht="31.5" x14ac:dyDescent="0.25">
      <c r="A6" s="36" t="s">
        <v>23</v>
      </c>
      <c r="B6" s="51">
        <v>1550.672</v>
      </c>
      <c r="C6" s="51">
        <v>689.47299999999996</v>
      </c>
      <c r="D6" s="51">
        <v>204.447</v>
      </c>
      <c r="E6" s="51">
        <v>197.827</v>
      </c>
      <c r="F6" s="51">
        <v>238.83500000000001</v>
      </c>
      <c r="G6" s="51">
        <v>333.44099999999997</v>
      </c>
      <c r="H6" s="51">
        <v>1568.9390000000001</v>
      </c>
      <c r="I6" s="51">
        <v>672.96100000000001</v>
      </c>
      <c r="J6" s="51">
        <v>214.03299999999999</v>
      </c>
      <c r="K6" s="51">
        <v>268.49299999999999</v>
      </c>
      <c r="L6" s="51">
        <v>251.262</v>
      </c>
      <c r="M6" s="51">
        <v>325.97500000000002</v>
      </c>
      <c r="N6" s="51">
        <v>1696.825</v>
      </c>
      <c r="O6" s="51">
        <v>650.12400000000002</v>
      </c>
      <c r="P6" s="51">
        <v>172.64500000000001</v>
      </c>
      <c r="Q6" s="51">
        <v>222.227</v>
      </c>
      <c r="R6" s="51">
        <v>383.322</v>
      </c>
      <c r="S6" s="51">
        <v>396.25400000000002</v>
      </c>
      <c r="T6" s="51">
        <v>2382</v>
      </c>
      <c r="U6" s="51">
        <v>963</v>
      </c>
      <c r="V6" s="51">
        <v>254</v>
      </c>
      <c r="W6" s="51">
        <v>319</v>
      </c>
      <c r="X6" s="51">
        <v>550</v>
      </c>
      <c r="Y6" s="51">
        <v>501</v>
      </c>
      <c r="Z6" s="51">
        <v>2272.375</v>
      </c>
      <c r="AA6" s="51">
        <v>837.51199999999994</v>
      </c>
      <c r="AB6" s="51">
        <v>185.94800000000001</v>
      </c>
      <c r="AC6" s="51">
        <v>390.79</v>
      </c>
      <c r="AD6" s="51">
        <v>504.44299999999998</v>
      </c>
      <c r="AE6" s="51">
        <v>489.387</v>
      </c>
      <c r="AF6" s="51">
        <v>2491.9490000000001</v>
      </c>
      <c r="AG6" s="51">
        <v>832.77700000000004</v>
      </c>
      <c r="AH6" s="51">
        <v>156.26</v>
      </c>
      <c r="AI6" s="51">
        <v>514.09799999999996</v>
      </c>
      <c r="AJ6" s="51">
        <v>533.98199999999997</v>
      </c>
      <c r="AK6" s="51">
        <v>558.76599999999996</v>
      </c>
      <c r="AL6" s="51">
        <v>2289.761</v>
      </c>
      <c r="AM6" s="51">
        <v>714.702</v>
      </c>
      <c r="AN6" s="51">
        <v>107.285</v>
      </c>
      <c r="AO6" s="51">
        <v>553.12699999999995</v>
      </c>
      <c r="AP6" s="51">
        <v>479.04599999999999</v>
      </c>
      <c r="AQ6" s="51">
        <v>494.95100000000002</v>
      </c>
      <c r="AR6" s="51">
        <v>2454.5509999999999</v>
      </c>
      <c r="AS6" s="51">
        <v>717.06100000000004</v>
      </c>
      <c r="AT6" s="51">
        <v>79.375</v>
      </c>
      <c r="AU6" s="51">
        <v>610.70000000000005</v>
      </c>
      <c r="AV6" s="51">
        <v>491.18</v>
      </c>
      <c r="AW6" s="51">
        <v>587.68700000000001</v>
      </c>
      <c r="AX6" s="51">
        <v>2277.4360000000001</v>
      </c>
      <c r="AY6" s="51">
        <v>707.721</v>
      </c>
      <c r="AZ6" s="51">
        <v>59.191000000000003</v>
      </c>
      <c r="BA6" s="51">
        <v>570.17899999999997</v>
      </c>
      <c r="BB6" s="51">
        <v>400.34100000000001</v>
      </c>
      <c r="BC6" s="51">
        <v>568.81399999999996</v>
      </c>
      <c r="BD6" s="51">
        <v>2053.5250000000001</v>
      </c>
      <c r="BE6" s="51">
        <v>475.16300000000001</v>
      </c>
      <c r="BF6" s="51">
        <v>52.265999999999998</v>
      </c>
      <c r="BG6" s="51">
        <v>424.20499999999998</v>
      </c>
      <c r="BH6" s="51">
        <v>574.024</v>
      </c>
      <c r="BI6" s="51">
        <v>543.08699999999999</v>
      </c>
      <c r="BJ6" s="51">
        <v>2371.2310000000002</v>
      </c>
      <c r="BK6" s="51">
        <v>628.85699999999997</v>
      </c>
      <c r="BL6" s="51">
        <v>73.349000000000004</v>
      </c>
      <c r="BM6" s="51">
        <v>299.25900000000001</v>
      </c>
      <c r="BN6" s="51">
        <v>743.15800000000002</v>
      </c>
      <c r="BO6" s="51">
        <v>677.87900000000002</v>
      </c>
      <c r="BP6" s="51">
        <v>1793.3579999999999</v>
      </c>
      <c r="BQ6" s="51">
        <v>409.00299999999999</v>
      </c>
      <c r="BR6" s="51">
        <v>36.72</v>
      </c>
      <c r="BS6" s="51">
        <v>272.38</v>
      </c>
      <c r="BT6" s="51">
        <v>526.88699999999994</v>
      </c>
      <c r="BU6" s="51">
        <v>554.25400000000002</v>
      </c>
      <c r="BV6" s="51">
        <v>1906.915</v>
      </c>
      <c r="BW6" s="51">
        <v>417.54199999999997</v>
      </c>
      <c r="BX6" s="51">
        <v>32.767000000000003</v>
      </c>
      <c r="BY6" s="51">
        <v>272.779</v>
      </c>
      <c r="BZ6" s="51">
        <v>552.97799999999995</v>
      </c>
      <c r="CA6" s="51">
        <v>630.32299999999998</v>
      </c>
    </row>
    <row r="7" spans="1:79" ht="31.5" x14ac:dyDescent="0.25">
      <c r="A7" s="36" t="s">
        <v>24</v>
      </c>
      <c r="B7" s="51" t="s">
        <v>89</v>
      </c>
      <c r="C7" s="51" t="s">
        <v>89</v>
      </c>
      <c r="D7" s="51" t="s">
        <v>89</v>
      </c>
      <c r="E7" s="51" t="s">
        <v>89</v>
      </c>
      <c r="F7" s="51" t="s">
        <v>89</v>
      </c>
      <c r="G7" s="51" t="s">
        <v>89</v>
      </c>
      <c r="H7" s="51" t="s">
        <v>89</v>
      </c>
      <c r="I7" s="51" t="s">
        <v>89</v>
      </c>
      <c r="J7" s="51" t="s">
        <v>89</v>
      </c>
      <c r="K7" s="51" t="s">
        <v>89</v>
      </c>
      <c r="L7" s="51" t="s">
        <v>89</v>
      </c>
      <c r="M7" s="51" t="s">
        <v>89</v>
      </c>
      <c r="N7" s="51" t="s">
        <v>89</v>
      </c>
      <c r="O7" s="51" t="s">
        <v>89</v>
      </c>
      <c r="P7" s="51" t="s">
        <v>89</v>
      </c>
      <c r="Q7" s="51" t="s">
        <v>89</v>
      </c>
      <c r="R7" s="51" t="s">
        <v>89</v>
      </c>
      <c r="S7" s="51" t="s">
        <v>89</v>
      </c>
      <c r="T7" s="51" t="s">
        <v>89</v>
      </c>
      <c r="U7" s="51" t="s">
        <v>89</v>
      </c>
      <c r="V7" s="51" t="s">
        <v>89</v>
      </c>
      <c r="W7" s="51" t="s">
        <v>89</v>
      </c>
      <c r="X7" s="51" t="s">
        <v>89</v>
      </c>
      <c r="Y7" s="51" t="s">
        <v>89</v>
      </c>
      <c r="Z7" s="51" t="s">
        <v>89</v>
      </c>
      <c r="AA7" s="51" t="s">
        <v>89</v>
      </c>
      <c r="AB7" s="51" t="s">
        <v>89</v>
      </c>
      <c r="AC7" s="51" t="s">
        <v>89</v>
      </c>
      <c r="AD7" s="51" t="s">
        <v>89</v>
      </c>
      <c r="AE7" s="51" t="s">
        <v>89</v>
      </c>
      <c r="AF7" s="51" t="s">
        <v>89</v>
      </c>
      <c r="AG7" s="51" t="s">
        <v>89</v>
      </c>
      <c r="AH7" s="51" t="s">
        <v>89</v>
      </c>
      <c r="AI7" s="51" t="s">
        <v>89</v>
      </c>
      <c r="AJ7" s="51" t="s">
        <v>89</v>
      </c>
      <c r="AK7" s="51" t="s">
        <v>89</v>
      </c>
      <c r="AL7" s="51" t="s">
        <v>89</v>
      </c>
      <c r="AM7" s="51" t="s">
        <v>89</v>
      </c>
      <c r="AN7" s="51" t="s">
        <v>89</v>
      </c>
      <c r="AO7" s="51" t="s">
        <v>89</v>
      </c>
      <c r="AP7" s="51" t="s">
        <v>89</v>
      </c>
      <c r="AQ7" s="51" t="s">
        <v>89</v>
      </c>
      <c r="AR7" s="51" t="s">
        <v>89</v>
      </c>
      <c r="AS7" s="51" t="s">
        <v>89</v>
      </c>
      <c r="AT7" s="51" t="s">
        <v>89</v>
      </c>
      <c r="AU7" s="51" t="s">
        <v>89</v>
      </c>
      <c r="AV7" s="51" t="s">
        <v>89</v>
      </c>
      <c r="AW7" s="51" t="s">
        <v>89</v>
      </c>
      <c r="AX7" s="51" t="s">
        <v>89</v>
      </c>
      <c r="AY7" s="51" t="s">
        <v>89</v>
      </c>
      <c r="AZ7" s="51" t="s">
        <v>89</v>
      </c>
      <c r="BA7" s="51" t="s">
        <v>89</v>
      </c>
      <c r="BB7" s="51" t="s">
        <v>89</v>
      </c>
      <c r="BC7" s="51" t="s">
        <v>89</v>
      </c>
      <c r="BD7" s="51" t="s">
        <v>89</v>
      </c>
      <c r="BE7" s="51" t="s">
        <v>89</v>
      </c>
      <c r="BF7" s="51" t="s">
        <v>89</v>
      </c>
      <c r="BG7" s="51" t="s">
        <v>89</v>
      </c>
      <c r="BH7" s="51" t="s">
        <v>89</v>
      </c>
      <c r="BI7" s="51" t="s">
        <v>89</v>
      </c>
      <c r="BJ7" s="51" t="s">
        <v>89</v>
      </c>
      <c r="BK7" s="51" t="s">
        <v>89</v>
      </c>
      <c r="BL7" s="51" t="s">
        <v>89</v>
      </c>
      <c r="BM7" s="51" t="s">
        <v>89</v>
      </c>
      <c r="BN7" s="51" t="s">
        <v>89</v>
      </c>
      <c r="BO7" s="51" t="s">
        <v>89</v>
      </c>
      <c r="BP7" s="51" t="s">
        <v>91</v>
      </c>
      <c r="BQ7" s="51" t="s">
        <v>91</v>
      </c>
      <c r="BR7" s="51" t="s">
        <v>91</v>
      </c>
      <c r="BS7" s="51" t="s">
        <v>91</v>
      </c>
      <c r="BT7" s="51" t="s">
        <v>91</v>
      </c>
      <c r="BU7" s="51" t="s">
        <v>91</v>
      </c>
      <c r="BV7" s="51" t="s">
        <v>91</v>
      </c>
      <c r="BW7" s="51" t="s">
        <v>91</v>
      </c>
      <c r="BX7" s="51" t="s">
        <v>91</v>
      </c>
      <c r="BY7" s="51" t="s">
        <v>91</v>
      </c>
      <c r="BZ7" s="51" t="s">
        <v>91</v>
      </c>
      <c r="CA7" s="51" t="s">
        <v>91</v>
      </c>
    </row>
    <row r="8" spans="1:79" ht="31.5" x14ac:dyDescent="0.25">
      <c r="A8" s="36" t="s">
        <v>25</v>
      </c>
      <c r="B8" s="51" t="s">
        <v>89</v>
      </c>
      <c r="C8" s="51" t="s">
        <v>89</v>
      </c>
      <c r="D8" s="51" t="s">
        <v>89</v>
      </c>
      <c r="E8" s="51" t="s">
        <v>89</v>
      </c>
      <c r="F8" s="51" t="s">
        <v>89</v>
      </c>
      <c r="G8" s="51" t="s">
        <v>89</v>
      </c>
      <c r="H8" s="51" t="s">
        <v>89</v>
      </c>
      <c r="I8" s="51" t="s">
        <v>89</v>
      </c>
      <c r="J8" s="51" t="s">
        <v>89</v>
      </c>
      <c r="K8" s="51" t="s">
        <v>89</v>
      </c>
      <c r="L8" s="51" t="s">
        <v>89</v>
      </c>
      <c r="M8" s="51" t="s">
        <v>89</v>
      </c>
      <c r="N8" s="51" t="s">
        <v>89</v>
      </c>
      <c r="O8" s="51" t="s">
        <v>89</v>
      </c>
      <c r="P8" s="51" t="s">
        <v>89</v>
      </c>
      <c r="Q8" s="51" t="s">
        <v>89</v>
      </c>
      <c r="R8" s="51" t="s">
        <v>89</v>
      </c>
      <c r="S8" s="51" t="s">
        <v>89</v>
      </c>
      <c r="T8" s="51" t="s">
        <v>89</v>
      </c>
      <c r="U8" s="51" t="s">
        <v>89</v>
      </c>
      <c r="V8" s="51" t="s">
        <v>89</v>
      </c>
      <c r="W8" s="51" t="s">
        <v>89</v>
      </c>
      <c r="X8" s="51" t="s">
        <v>89</v>
      </c>
      <c r="Y8" s="51" t="s">
        <v>89</v>
      </c>
      <c r="Z8" s="51" t="s">
        <v>89</v>
      </c>
      <c r="AA8" s="51" t="s">
        <v>89</v>
      </c>
      <c r="AB8" s="51" t="s">
        <v>89</v>
      </c>
      <c r="AC8" s="51" t="s">
        <v>89</v>
      </c>
      <c r="AD8" s="51" t="s">
        <v>89</v>
      </c>
      <c r="AE8" s="51" t="s">
        <v>89</v>
      </c>
      <c r="AF8" s="51" t="s">
        <v>89</v>
      </c>
      <c r="AG8" s="51" t="s">
        <v>89</v>
      </c>
      <c r="AH8" s="51" t="s">
        <v>89</v>
      </c>
      <c r="AI8" s="51" t="s">
        <v>89</v>
      </c>
      <c r="AJ8" s="51" t="s">
        <v>89</v>
      </c>
      <c r="AK8" s="51" t="s">
        <v>89</v>
      </c>
      <c r="AL8" s="51" t="s">
        <v>89</v>
      </c>
      <c r="AM8" s="51" t="s">
        <v>89</v>
      </c>
      <c r="AN8" s="51" t="s">
        <v>89</v>
      </c>
      <c r="AO8" s="51" t="s">
        <v>89</v>
      </c>
      <c r="AP8" s="51" t="s">
        <v>89</v>
      </c>
      <c r="AQ8" s="51" t="s">
        <v>89</v>
      </c>
      <c r="AR8" s="51" t="s">
        <v>89</v>
      </c>
      <c r="AS8" s="51" t="s">
        <v>89</v>
      </c>
      <c r="AT8" s="51" t="s">
        <v>89</v>
      </c>
      <c r="AU8" s="51" t="s">
        <v>89</v>
      </c>
      <c r="AV8" s="51" t="s">
        <v>89</v>
      </c>
      <c r="AW8" s="51" t="s">
        <v>89</v>
      </c>
      <c r="AX8" s="51" t="s">
        <v>89</v>
      </c>
      <c r="AY8" s="51" t="s">
        <v>89</v>
      </c>
      <c r="AZ8" s="51" t="s">
        <v>89</v>
      </c>
      <c r="BA8" s="51" t="s">
        <v>89</v>
      </c>
      <c r="BB8" s="51" t="s">
        <v>89</v>
      </c>
      <c r="BC8" s="51" t="s">
        <v>89</v>
      </c>
      <c r="BD8" s="51" t="s">
        <v>89</v>
      </c>
      <c r="BE8" s="51" t="s">
        <v>89</v>
      </c>
      <c r="BF8" s="51" t="s">
        <v>89</v>
      </c>
      <c r="BG8" s="51" t="s">
        <v>89</v>
      </c>
      <c r="BH8" s="51" t="s">
        <v>89</v>
      </c>
      <c r="BI8" s="51" t="s">
        <v>89</v>
      </c>
      <c r="BJ8" s="51" t="s">
        <v>89</v>
      </c>
      <c r="BK8" s="51" t="s">
        <v>89</v>
      </c>
      <c r="BL8" s="51" t="s">
        <v>89</v>
      </c>
      <c r="BM8" s="51" t="s">
        <v>89</v>
      </c>
      <c r="BN8" s="51" t="s">
        <v>89</v>
      </c>
      <c r="BO8" s="51" t="s">
        <v>89</v>
      </c>
      <c r="BP8" s="51" t="s">
        <v>89</v>
      </c>
      <c r="BQ8" s="51" t="s">
        <v>89</v>
      </c>
      <c r="BR8" s="51" t="s">
        <v>89</v>
      </c>
      <c r="BS8" s="51" t="s">
        <v>89</v>
      </c>
      <c r="BT8" s="51" t="s">
        <v>89</v>
      </c>
      <c r="BU8" s="51" t="s">
        <v>89</v>
      </c>
      <c r="BV8" s="51" t="s">
        <v>89</v>
      </c>
      <c r="BW8" s="51" t="s">
        <v>89</v>
      </c>
      <c r="BX8" s="51" t="s">
        <v>89</v>
      </c>
      <c r="BY8" s="51" t="s">
        <v>89</v>
      </c>
      <c r="BZ8" s="51" t="s">
        <v>89</v>
      </c>
      <c r="CA8" s="51" t="s">
        <v>89</v>
      </c>
    </row>
    <row r="9" spans="1:79" ht="31.5" x14ac:dyDescent="0.25">
      <c r="A9" s="36" t="s">
        <v>26</v>
      </c>
      <c r="B9" s="51">
        <v>42.912999999999997</v>
      </c>
      <c r="C9" s="51">
        <v>25.904</v>
      </c>
      <c r="D9" s="51" t="s">
        <v>89</v>
      </c>
      <c r="E9" s="51">
        <v>2.68</v>
      </c>
      <c r="F9" s="51">
        <v>8.1709999999999994</v>
      </c>
      <c r="G9" s="51">
        <v>3.6549999999999998</v>
      </c>
      <c r="H9" s="51">
        <v>46.548999999999999</v>
      </c>
      <c r="I9" s="51">
        <v>28.344000000000001</v>
      </c>
      <c r="J9" s="51">
        <v>0.82099999999999995</v>
      </c>
      <c r="K9" s="51">
        <v>0.66700000000000004</v>
      </c>
      <c r="L9" s="51">
        <v>9.83</v>
      </c>
      <c r="M9" s="51">
        <v>4.7729999999999997</v>
      </c>
      <c r="N9" s="51">
        <v>136.172</v>
      </c>
      <c r="O9" s="51">
        <v>87.888000000000005</v>
      </c>
      <c r="P9" s="51">
        <v>34.335999999999999</v>
      </c>
      <c r="Q9" s="51">
        <v>6.032</v>
      </c>
      <c r="R9" s="51">
        <v>25.818999999999999</v>
      </c>
      <c r="S9" s="51">
        <v>10.965999999999999</v>
      </c>
      <c r="T9" s="51">
        <v>188</v>
      </c>
      <c r="U9" s="51">
        <v>122</v>
      </c>
      <c r="V9" s="51">
        <v>41</v>
      </c>
      <c r="W9" s="51">
        <v>10</v>
      </c>
      <c r="X9" s="51">
        <v>38</v>
      </c>
      <c r="Y9" s="51">
        <v>11</v>
      </c>
      <c r="Z9" s="51">
        <v>225.947</v>
      </c>
      <c r="AA9" s="51">
        <v>134.37899999999999</v>
      </c>
      <c r="AB9" s="51">
        <v>42.972999999999999</v>
      </c>
      <c r="AC9" s="51">
        <v>11.64</v>
      </c>
      <c r="AD9" s="51">
        <v>50.302</v>
      </c>
      <c r="AE9" s="51">
        <v>15.443</v>
      </c>
      <c r="AF9" s="51">
        <v>248.053</v>
      </c>
      <c r="AG9" s="51">
        <v>143.64099999999999</v>
      </c>
      <c r="AH9" s="51">
        <v>44.393999999999998</v>
      </c>
      <c r="AI9" s="51">
        <v>18.937000000000001</v>
      </c>
      <c r="AJ9" s="51">
        <v>53.024999999999999</v>
      </c>
      <c r="AK9" s="51">
        <v>18.93</v>
      </c>
      <c r="AL9" s="51">
        <v>256.839</v>
      </c>
      <c r="AM9" s="51">
        <v>142.58699999999999</v>
      </c>
      <c r="AN9" s="51">
        <v>44.393999999999998</v>
      </c>
      <c r="AO9" s="51">
        <v>19.855</v>
      </c>
      <c r="AP9" s="51">
        <v>60.88</v>
      </c>
      <c r="AQ9" s="51">
        <v>19.492000000000001</v>
      </c>
      <c r="AR9" s="51">
        <v>370.57400000000001</v>
      </c>
      <c r="AS9" s="51">
        <v>177.51300000000001</v>
      </c>
      <c r="AT9" s="51">
        <v>3.1520000000000001</v>
      </c>
      <c r="AU9" s="51">
        <v>31.655000000000001</v>
      </c>
      <c r="AV9" s="51">
        <v>104.818</v>
      </c>
      <c r="AW9" s="51">
        <v>36.075000000000003</v>
      </c>
      <c r="AX9" s="51">
        <v>382.16899999999998</v>
      </c>
      <c r="AY9" s="51">
        <v>182.53800000000001</v>
      </c>
      <c r="AZ9" s="51">
        <v>28.314</v>
      </c>
      <c r="BA9" s="51">
        <v>31.542999999999999</v>
      </c>
      <c r="BB9" s="51">
        <v>111.09</v>
      </c>
      <c r="BC9" s="51">
        <v>36.595999999999997</v>
      </c>
      <c r="BD9" s="51">
        <v>466.67599999999999</v>
      </c>
      <c r="BE9" s="51">
        <v>236.892</v>
      </c>
      <c r="BF9" s="51">
        <v>26.936</v>
      </c>
      <c r="BG9" s="51">
        <v>31.966000000000001</v>
      </c>
      <c r="BH9" s="51">
        <v>114.364</v>
      </c>
      <c r="BI9" s="51">
        <v>50.341999999999999</v>
      </c>
      <c r="BJ9" s="51">
        <v>495.37900000000002</v>
      </c>
      <c r="BK9" s="51">
        <v>255.64500000000001</v>
      </c>
      <c r="BL9" s="51">
        <v>26.905000000000001</v>
      </c>
      <c r="BM9" s="51">
        <v>37.756</v>
      </c>
      <c r="BN9" s="51">
        <v>119.839</v>
      </c>
      <c r="BO9" s="51">
        <v>51.673000000000002</v>
      </c>
      <c r="BP9" s="51">
        <v>450.56099999999998</v>
      </c>
      <c r="BQ9" s="51">
        <v>243.982</v>
      </c>
      <c r="BR9" s="51">
        <v>27.53</v>
      </c>
      <c r="BS9" s="51">
        <v>27.135000000000002</v>
      </c>
      <c r="BT9" s="51">
        <v>94.138000000000005</v>
      </c>
      <c r="BU9" s="51">
        <v>47.822000000000003</v>
      </c>
      <c r="BV9" s="51">
        <v>46.323999999999998</v>
      </c>
      <c r="BW9" s="51">
        <v>15.064</v>
      </c>
      <c r="BX9" s="51">
        <v>0.625</v>
      </c>
      <c r="BY9" s="51">
        <v>3.33</v>
      </c>
      <c r="BZ9" s="51">
        <v>20.404</v>
      </c>
      <c r="CA9" s="51">
        <v>5.8360000000000003</v>
      </c>
    </row>
    <row r="10" spans="1:79" ht="47.25" x14ac:dyDescent="0.25">
      <c r="A10" s="36" t="s">
        <v>27</v>
      </c>
      <c r="B10" s="51" t="s">
        <v>89</v>
      </c>
      <c r="C10" s="51" t="s">
        <v>89</v>
      </c>
      <c r="D10" s="51" t="s">
        <v>89</v>
      </c>
      <c r="E10" s="51" t="s">
        <v>89</v>
      </c>
      <c r="F10" s="51" t="s">
        <v>89</v>
      </c>
      <c r="G10" s="51" t="s">
        <v>89</v>
      </c>
      <c r="H10" s="51" t="s">
        <v>89</v>
      </c>
      <c r="I10" s="51" t="s">
        <v>89</v>
      </c>
      <c r="J10" s="51" t="s">
        <v>89</v>
      </c>
      <c r="K10" s="51" t="s">
        <v>89</v>
      </c>
      <c r="L10" s="51" t="s">
        <v>89</v>
      </c>
      <c r="M10" s="51" t="s">
        <v>89</v>
      </c>
      <c r="N10" s="51" t="s">
        <v>91</v>
      </c>
      <c r="O10" s="51" t="s">
        <v>91</v>
      </c>
      <c r="P10" s="51" t="s">
        <v>91</v>
      </c>
      <c r="Q10" s="51" t="s">
        <v>91</v>
      </c>
      <c r="R10" s="51" t="s">
        <v>91</v>
      </c>
      <c r="S10" s="51" t="s">
        <v>91</v>
      </c>
      <c r="T10" s="51" t="s">
        <v>89</v>
      </c>
      <c r="U10" s="51" t="s">
        <v>89</v>
      </c>
      <c r="V10" s="51" t="s">
        <v>89</v>
      </c>
      <c r="W10" s="51" t="s">
        <v>89</v>
      </c>
      <c r="X10" s="51" t="s">
        <v>89</v>
      </c>
      <c r="Y10" s="51" t="s">
        <v>89</v>
      </c>
      <c r="Z10" s="51" t="s">
        <v>89</v>
      </c>
      <c r="AA10" s="51" t="s">
        <v>89</v>
      </c>
      <c r="AB10" s="51" t="s">
        <v>89</v>
      </c>
      <c r="AC10" s="51" t="s">
        <v>89</v>
      </c>
      <c r="AD10" s="51" t="s">
        <v>89</v>
      </c>
      <c r="AE10" s="51" t="s">
        <v>89</v>
      </c>
      <c r="AF10" s="51" t="s">
        <v>89</v>
      </c>
      <c r="AG10" s="51" t="s">
        <v>89</v>
      </c>
      <c r="AH10" s="51" t="s">
        <v>89</v>
      </c>
      <c r="AI10" s="51" t="s">
        <v>89</v>
      </c>
      <c r="AJ10" s="51" t="s">
        <v>89</v>
      </c>
      <c r="AK10" s="51" t="s">
        <v>89</v>
      </c>
      <c r="AL10" s="51" t="s">
        <v>89</v>
      </c>
      <c r="AM10" s="51" t="s">
        <v>89</v>
      </c>
      <c r="AN10" s="51" t="s">
        <v>89</v>
      </c>
      <c r="AO10" s="51" t="s">
        <v>89</v>
      </c>
      <c r="AP10" s="51" t="s">
        <v>89</v>
      </c>
      <c r="AQ10" s="51" t="s">
        <v>89</v>
      </c>
      <c r="AR10" s="51" t="s">
        <v>89</v>
      </c>
      <c r="AS10" s="51" t="s">
        <v>89</v>
      </c>
      <c r="AT10" s="51" t="s">
        <v>89</v>
      </c>
      <c r="AU10" s="51" t="s">
        <v>89</v>
      </c>
      <c r="AV10" s="51" t="s">
        <v>89</v>
      </c>
      <c r="AW10" s="51" t="s">
        <v>89</v>
      </c>
      <c r="AX10" s="51" t="s">
        <v>89</v>
      </c>
      <c r="AY10" s="51" t="s">
        <v>89</v>
      </c>
      <c r="AZ10" s="51" t="s">
        <v>89</v>
      </c>
      <c r="BA10" s="51" t="s">
        <v>89</v>
      </c>
      <c r="BB10" s="51" t="s">
        <v>89</v>
      </c>
      <c r="BC10" s="51" t="s">
        <v>89</v>
      </c>
      <c r="BD10" s="51" t="s">
        <v>89</v>
      </c>
      <c r="BE10" s="51" t="s">
        <v>89</v>
      </c>
      <c r="BF10" s="51" t="s">
        <v>89</v>
      </c>
      <c r="BG10" s="51" t="s">
        <v>89</v>
      </c>
      <c r="BH10" s="51" t="s">
        <v>89</v>
      </c>
      <c r="BI10" s="51" t="s">
        <v>89</v>
      </c>
      <c r="BJ10" s="51" t="s">
        <v>89</v>
      </c>
      <c r="BK10" s="51" t="s">
        <v>89</v>
      </c>
      <c r="BL10" s="51" t="s">
        <v>89</v>
      </c>
      <c r="BM10" s="51" t="s">
        <v>89</v>
      </c>
      <c r="BN10" s="51" t="s">
        <v>89</v>
      </c>
      <c r="BO10" s="51" t="s">
        <v>89</v>
      </c>
      <c r="BP10" s="51" t="s">
        <v>89</v>
      </c>
      <c r="BQ10" s="51" t="s">
        <v>89</v>
      </c>
      <c r="BR10" s="51" t="s">
        <v>89</v>
      </c>
      <c r="BS10" s="51" t="s">
        <v>89</v>
      </c>
      <c r="BT10" s="51" t="s">
        <v>89</v>
      </c>
      <c r="BU10" s="51" t="s">
        <v>89</v>
      </c>
      <c r="BV10" s="51" t="s">
        <v>91</v>
      </c>
      <c r="BW10" s="51" t="s">
        <v>91</v>
      </c>
      <c r="BX10" s="51" t="s">
        <v>91</v>
      </c>
      <c r="BY10" s="51" t="s">
        <v>91</v>
      </c>
      <c r="BZ10" s="51" t="s">
        <v>91</v>
      </c>
      <c r="CA10" s="51" t="s">
        <v>91</v>
      </c>
    </row>
    <row r="11" spans="1:79" ht="15.75" x14ac:dyDescent="0.25">
      <c r="A11" s="36" t="s">
        <v>28</v>
      </c>
      <c r="B11" s="51" t="s">
        <v>91</v>
      </c>
      <c r="C11" s="51" t="s">
        <v>91</v>
      </c>
      <c r="D11" s="51" t="s">
        <v>91</v>
      </c>
      <c r="E11" s="51" t="s">
        <v>91</v>
      </c>
      <c r="F11" s="51" t="s">
        <v>91</v>
      </c>
      <c r="G11" s="51" t="s">
        <v>91</v>
      </c>
      <c r="H11" s="51" t="s">
        <v>91</v>
      </c>
      <c r="I11" s="51" t="s">
        <v>91</v>
      </c>
      <c r="J11" s="51" t="s">
        <v>91</v>
      </c>
      <c r="K11" s="51" t="s">
        <v>91</v>
      </c>
      <c r="L11" s="51" t="s">
        <v>91</v>
      </c>
      <c r="M11" s="51" t="s">
        <v>91</v>
      </c>
      <c r="N11" s="51" t="s">
        <v>91</v>
      </c>
      <c r="O11" s="51" t="s">
        <v>91</v>
      </c>
      <c r="P11" s="51" t="s">
        <v>91</v>
      </c>
      <c r="Q11" s="51" t="s">
        <v>91</v>
      </c>
      <c r="R11" s="51" t="s">
        <v>91</v>
      </c>
      <c r="S11" s="51" t="s">
        <v>91</v>
      </c>
      <c r="T11" s="51" t="s">
        <v>91</v>
      </c>
      <c r="U11" s="51" t="s">
        <v>91</v>
      </c>
      <c r="V11" s="51" t="s">
        <v>91</v>
      </c>
      <c r="W11" s="51" t="s">
        <v>91</v>
      </c>
      <c r="X11" s="51" t="s">
        <v>91</v>
      </c>
      <c r="Y11" s="51" t="s">
        <v>91</v>
      </c>
      <c r="Z11" s="51" t="s">
        <v>91</v>
      </c>
      <c r="AA11" s="51" t="s">
        <v>91</v>
      </c>
      <c r="AB11" s="51" t="s">
        <v>91</v>
      </c>
      <c r="AC11" s="51" t="s">
        <v>91</v>
      </c>
      <c r="AD11" s="51" t="s">
        <v>91</v>
      </c>
      <c r="AE11" s="51" t="s">
        <v>91</v>
      </c>
      <c r="AF11" s="51" t="s">
        <v>91</v>
      </c>
      <c r="AG11" s="51" t="s">
        <v>91</v>
      </c>
      <c r="AH11" s="51" t="s">
        <v>91</v>
      </c>
      <c r="AI11" s="51" t="s">
        <v>91</v>
      </c>
      <c r="AJ11" s="51" t="s">
        <v>91</v>
      </c>
      <c r="AK11" s="51" t="s">
        <v>91</v>
      </c>
      <c r="AL11" s="51" t="s">
        <v>91</v>
      </c>
      <c r="AM11" s="51" t="s">
        <v>91</v>
      </c>
      <c r="AN11" s="51" t="s">
        <v>91</v>
      </c>
      <c r="AO11" s="51" t="s">
        <v>91</v>
      </c>
      <c r="AP11" s="51" t="s">
        <v>91</v>
      </c>
      <c r="AQ11" s="51" t="s">
        <v>91</v>
      </c>
      <c r="AR11" s="51" t="s">
        <v>91</v>
      </c>
      <c r="AS11" s="51" t="s">
        <v>91</v>
      </c>
      <c r="AT11" s="51" t="s">
        <v>91</v>
      </c>
      <c r="AU11" s="51" t="s">
        <v>91</v>
      </c>
      <c r="AV11" s="51" t="s">
        <v>91</v>
      </c>
      <c r="AW11" s="51" t="s">
        <v>91</v>
      </c>
      <c r="AX11" s="51" t="s">
        <v>91</v>
      </c>
      <c r="AY11" s="51" t="s">
        <v>91</v>
      </c>
      <c r="AZ11" s="51" t="s">
        <v>91</v>
      </c>
      <c r="BA11" s="51" t="s">
        <v>91</v>
      </c>
      <c r="BB11" s="51" t="s">
        <v>91</v>
      </c>
      <c r="BC11" s="51" t="s">
        <v>91</v>
      </c>
      <c r="BD11" s="51" t="s">
        <v>89</v>
      </c>
      <c r="BE11" s="51" t="s">
        <v>89</v>
      </c>
      <c r="BF11" s="51" t="s">
        <v>89</v>
      </c>
      <c r="BG11" s="51" t="s">
        <v>89</v>
      </c>
      <c r="BH11" s="51" t="s">
        <v>89</v>
      </c>
      <c r="BI11" s="51" t="s">
        <v>89</v>
      </c>
      <c r="BJ11" s="51" t="s">
        <v>91</v>
      </c>
      <c r="BK11" s="51" t="s">
        <v>91</v>
      </c>
      <c r="BL11" s="51" t="s">
        <v>91</v>
      </c>
      <c r="BM11" s="51" t="s">
        <v>91</v>
      </c>
      <c r="BN11" s="51" t="s">
        <v>91</v>
      </c>
      <c r="BO11" s="51" t="s">
        <v>91</v>
      </c>
      <c r="BP11" s="51" t="s">
        <v>91</v>
      </c>
      <c r="BQ11" s="51" t="s">
        <v>91</v>
      </c>
      <c r="BR11" s="51" t="s">
        <v>91</v>
      </c>
      <c r="BS11" s="51" t="s">
        <v>91</v>
      </c>
      <c r="BT11" s="51" t="s">
        <v>91</v>
      </c>
      <c r="BU11" s="51" t="s">
        <v>91</v>
      </c>
      <c r="BV11" s="51" t="s">
        <v>91</v>
      </c>
      <c r="BW11" s="51" t="s">
        <v>91</v>
      </c>
      <c r="BX11" s="51" t="s">
        <v>91</v>
      </c>
      <c r="BY11" s="51" t="s">
        <v>91</v>
      </c>
      <c r="BZ11" s="51" t="s">
        <v>91</v>
      </c>
      <c r="CA11" s="51" t="s">
        <v>91</v>
      </c>
    </row>
    <row r="12" spans="1:79" ht="78.75" x14ac:dyDescent="0.25">
      <c r="A12" s="36" t="s">
        <v>29</v>
      </c>
      <c r="B12" s="51">
        <v>240.66399999999999</v>
      </c>
      <c r="C12" s="51">
        <v>188.869</v>
      </c>
      <c r="D12" s="51">
        <v>2.5870000000000002</v>
      </c>
      <c r="E12" s="51">
        <v>1.107</v>
      </c>
      <c r="F12" s="51">
        <v>18.791</v>
      </c>
      <c r="G12" s="51">
        <v>27.48</v>
      </c>
      <c r="H12" s="51">
        <v>238.01400000000001</v>
      </c>
      <c r="I12" s="51">
        <v>179.95400000000001</v>
      </c>
      <c r="J12" s="51">
        <v>2.5</v>
      </c>
      <c r="K12" s="51">
        <v>1.478</v>
      </c>
      <c r="L12" s="51">
        <v>22.76</v>
      </c>
      <c r="M12" s="51">
        <v>28.027999999999999</v>
      </c>
      <c r="N12" s="51">
        <v>353.50599999999997</v>
      </c>
      <c r="O12" s="51">
        <v>173.46899999999999</v>
      </c>
      <c r="P12" s="51">
        <v>2.1800000000000002</v>
      </c>
      <c r="Q12" s="51">
        <v>93.061000000000007</v>
      </c>
      <c r="R12" s="51">
        <v>37.350999999999999</v>
      </c>
      <c r="S12" s="51">
        <v>39.552</v>
      </c>
      <c r="T12" s="51">
        <v>413</v>
      </c>
      <c r="U12" s="51">
        <v>174</v>
      </c>
      <c r="V12" s="51">
        <v>2</v>
      </c>
      <c r="W12" s="51">
        <v>141</v>
      </c>
      <c r="X12" s="51">
        <v>43</v>
      </c>
      <c r="Y12" s="51">
        <v>45</v>
      </c>
      <c r="Z12" s="51">
        <v>149.92400000000001</v>
      </c>
      <c r="AA12" s="51">
        <v>99.813000000000002</v>
      </c>
      <c r="AB12" s="51">
        <v>1.1759999999999999</v>
      </c>
      <c r="AC12" s="51">
        <v>0.99</v>
      </c>
      <c r="AD12" s="51">
        <v>20.58</v>
      </c>
      <c r="AE12" s="51">
        <v>21.524000000000001</v>
      </c>
      <c r="AF12" s="51">
        <v>105.979</v>
      </c>
      <c r="AG12" s="51">
        <v>66.778999999999996</v>
      </c>
      <c r="AH12" s="51">
        <v>1.0069999999999999</v>
      </c>
      <c r="AI12" s="51">
        <v>0.74299999999999999</v>
      </c>
      <c r="AJ12" s="51">
        <v>15.574</v>
      </c>
      <c r="AK12" s="51">
        <v>19.963999999999999</v>
      </c>
      <c r="AL12" s="51">
        <v>165.535</v>
      </c>
      <c r="AM12" s="51">
        <v>108.136</v>
      </c>
      <c r="AN12" s="51">
        <v>1.0069999999999999</v>
      </c>
      <c r="AO12" s="51">
        <v>1.2969999999999999</v>
      </c>
      <c r="AP12" s="51">
        <v>21.132999999999999</v>
      </c>
      <c r="AQ12" s="51">
        <v>29.698</v>
      </c>
      <c r="AR12" s="51">
        <v>51.39</v>
      </c>
      <c r="AS12" s="51">
        <v>31.882999999999999</v>
      </c>
      <c r="AT12" s="51">
        <v>0.16900000000000001</v>
      </c>
      <c r="AU12" s="51">
        <v>0.51600000000000001</v>
      </c>
      <c r="AV12" s="51">
        <v>8.92</v>
      </c>
      <c r="AW12" s="51">
        <v>7.6539999999999999</v>
      </c>
      <c r="AX12" s="51">
        <v>71.180000000000007</v>
      </c>
      <c r="AY12" s="51">
        <v>32.51</v>
      </c>
      <c r="AZ12" s="51">
        <v>0.16900000000000001</v>
      </c>
      <c r="BA12" s="51">
        <v>0.51600000000000001</v>
      </c>
      <c r="BB12" s="51">
        <v>19.283999999999999</v>
      </c>
      <c r="BC12" s="51">
        <v>11.792999999999999</v>
      </c>
      <c r="BD12" s="51">
        <v>40.576999999999998</v>
      </c>
      <c r="BE12" s="51">
        <v>17.920000000000002</v>
      </c>
      <c r="BF12" s="51">
        <v>0.16900000000000001</v>
      </c>
      <c r="BG12" s="51">
        <v>0.02</v>
      </c>
      <c r="BH12" s="51">
        <v>3.7829999999999999</v>
      </c>
      <c r="BI12" s="51">
        <v>17.437000000000001</v>
      </c>
      <c r="BJ12" s="51">
        <v>34.225000000000001</v>
      </c>
      <c r="BK12" s="51">
        <v>12.37</v>
      </c>
      <c r="BL12" s="51">
        <v>0.16900000000000001</v>
      </c>
      <c r="BM12" s="51">
        <v>0.02</v>
      </c>
      <c r="BN12" s="51">
        <v>2.5129999999999999</v>
      </c>
      <c r="BO12" s="51">
        <v>17.905999999999999</v>
      </c>
      <c r="BP12" s="51">
        <v>83.813000000000002</v>
      </c>
      <c r="BQ12" s="51">
        <v>52.829000000000001</v>
      </c>
      <c r="BR12" s="51">
        <v>0.16900000000000001</v>
      </c>
      <c r="BS12" s="51">
        <v>6.7000000000000004E-2</v>
      </c>
      <c r="BT12" s="51">
        <v>6.875</v>
      </c>
      <c r="BU12" s="51">
        <v>21.238</v>
      </c>
      <c r="BV12" s="51">
        <v>85.784999999999997</v>
      </c>
      <c r="BW12" s="51">
        <v>52.16</v>
      </c>
      <c r="BX12" s="51">
        <v>0.16900000000000001</v>
      </c>
      <c r="BY12" s="51">
        <v>6.7000000000000004E-2</v>
      </c>
      <c r="BZ12" s="51">
        <v>7.266</v>
      </c>
      <c r="CA12" s="51">
        <v>23.472999999999999</v>
      </c>
    </row>
    <row r="13" spans="1:79" ht="15.75" x14ac:dyDescent="0.25">
      <c r="A13" s="36" t="s">
        <v>30</v>
      </c>
      <c r="B13" s="51">
        <v>405.23</v>
      </c>
      <c r="C13" s="51">
        <v>305.98</v>
      </c>
      <c r="D13" s="51">
        <v>0</v>
      </c>
      <c r="E13" s="51">
        <v>15.012</v>
      </c>
      <c r="F13" s="51">
        <v>15.538</v>
      </c>
      <c r="G13" s="51">
        <v>3.395</v>
      </c>
      <c r="H13" s="51" t="s">
        <v>91</v>
      </c>
      <c r="I13" s="51" t="s">
        <v>91</v>
      </c>
      <c r="J13" s="51" t="s">
        <v>91</v>
      </c>
      <c r="K13" s="51" t="s">
        <v>91</v>
      </c>
      <c r="L13" s="51" t="s">
        <v>91</v>
      </c>
      <c r="M13" s="51" t="s">
        <v>91</v>
      </c>
      <c r="N13" s="51">
        <v>447.45699999999999</v>
      </c>
      <c r="O13" s="51">
        <v>320.68599999999998</v>
      </c>
      <c r="P13" s="51">
        <v>2.6560000000000001</v>
      </c>
      <c r="Q13" s="51">
        <v>93.543999999999997</v>
      </c>
      <c r="R13" s="51">
        <v>22.024999999999999</v>
      </c>
      <c r="S13" s="51">
        <v>4.2709999999999999</v>
      </c>
      <c r="T13" s="51">
        <v>56</v>
      </c>
      <c r="U13" s="51">
        <v>35</v>
      </c>
      <c r="V13" s="51">
        <v>4</v>
      </c>
      <c r="W13" s="51">
        <v>4</v>
      </c>
      <c r="X13" s="51">
        <v>9</v>
      </c>
      <c r="Y13" s="51">
        <v>4</v>
      </c>
      <c r="Z13" s="51">
        <v>96.86</v>
      </c>
      <c r="AA13" s="51">
        <v>71.260000000000005</v>
      </c>
      <c r="AB13" s="51">
        <v>4.0380000000000003</v>
      </c>
      <c r="AC13" s="51">
        <v>3.782</v>
      </c>
      <c r="AD13" s="51">
        <v>12.818</v>
      </c>
      <c r="AE13" s="51">
        <v>4.3899999999999997</v>
      </c>
      <c r="AF13" s="51">
        <v>96.001999999999995</v>
      </c>
      <c r="AG13" s="51">
        <v>71.430000000000007</v>
      </c>
      <c r="AH13" s="51">
        <v>4.0380000000000003</v>
      </c>
      <c r="AI13" s="51">
        <v>3.125</v>
      </c>
      <c r="AJ13" s="51">
        <v>13.284000000000001</v>
      </c>
      <c r="AK13" s="51">
        <v>5.056</v>
      </c>
      <c r="AL13" s="51">
        <v>104.759</v>
      </c>
      <c r="AM13" s="51">
        <v>80.03</v>
      </c>
      <c r="AN13" s="51">
        <v>4.6829999999999998</v>
      </c>
      <c r="AO13" s="51">
        <v>4.7030000000000003</v>
      </c>
      <c r="AP13" s="51">
        <v>12.865</v>
      </c>
      <c r="AQ13" s="51">
        <v>4.28</v>
      </c>
      <c r="AR13" s="51" t="s">
        <v>91</v>
      </c>
      <c r="AS13" s="51" t="s">
        <v>91</v>
      </c>
      <c r="AT13" s="51" t="s">
        <v>91</v>
      </c>
      <c r="AU13" s="51" t="s">
        <v>91</v>
      </c>
      <c r="AV13" s="51" t="s">
        <v>91</v>
      </c>
      <c r="AW13" s="51" t="s">
        <v>91</v>
      </c>
      <c r="AX13" s="51" t="s">
        <v>91</v>
      </c>
      <c r="AY13" s="51" t="s">
        <v>91</v>
      </c>
      <c r="AZ13" s="51" t="s">
        <v>91</v>
      </c>
      <c r="BA13" s="51" t="s">
        <v>91</v>
      </c>
      <c r="BB13" s="51" t="s">
        <v>91</v>
      </c>
      <c r="BC13" s="51" t="s">
        <v>91</v>
      </c>
      <c r="BD13" s="51">
        <v>51.713000000000001</v>
      </c>
      <c r="BE13" s="51">
        <v>34.414999999999999</v>
      </c>
      <c r="BF13" s="51">
        <v>0.74299999999999999</v>
      </c>
      <c r="BG13" s="51">
        <v>8.1199999999999992</v>
      </c>
      <c r="BH13" s="51">
        <v>5.726</v>
      </c>
      <c r="BI13" s="51">
        <v>0.47399999999999998</v>
      </c>
      <c r="BJ13" s="51">
        <v>109.52</v>
      </c>
      <c r="BK13" s="51">
        <v>81.685000000000002</v>
      </c>
      <c r="BL13" s="51">
        <v>22.2</v>
      </c>
      <c r="BM13" s="51">
        <v>9.2799999999999994</v>
      </c>
      <c r="BN13" s="51">
        <v>9.5609999999999999</v>
      </c>
      <c r="BO13" s="51">
        <v>1.784</v>
      </c>
      <c r="BP13" s="51">
        <v>116.291</v>
      </c>
      <c r="BQ13" s="51">
        <v>84.012</v>
      </c>
      <c r="BR13" s="51">
        <v>22.2</v>
      </c>
      <c r="BS13" s="51">
        <v>9.3040000000000003</v>
      </c>
      <c r="BT13" s="51">
        <v>7.8710000000000004</v>
      </c>
      <c r="BU13" s="51">
        <v>7.4340000000000002</v>
      </c>
      <c r="BV13" s="51">
        <v>98.92</v>
      </c>
      <c r="BW13" s="51">
        <v>72.435000000000002</v>
      </c>
      <c r="BX13" s="51">
        <v>15.449</v>
      </c>
      <c r="BY13" s="51">
        <v>12.403</v>
      </c>
      <c r="BZ13" s="51">
        <v>5.3739999999999997</v>
      </c>
      <c r="CA13" s="51">
        <v>2.71</v>
      </c>
    </row>
    <row r="14" spans="1:79" ht="15.75" x14ac:dyDescent="0.25">
      <c r="A14" s="36" t="s">
        <v>31</v>
      </c>
      <c r="B14" s="51">
        <v>241.95599999999999</v>
      </c>
      <c r="C14" s="51">
        <v>116.8</v>
      </c>
      <c r="D14" s="51">
        <v>37.393000000000001</v>
      </c>
      <c r="E14" s="51">
        <v>0.41199999999999998</v>
      </c>
      <c r="F14" s="51">
        <v>23.93</v>
      </c>
      <c r="G14" s="51">
        <v>82.203000000000003</v>
      </c>
      <c r="H14" s="51">
        <v>252.065</v>
      </c>
      <c r="I14" s="51">
        <v>6.8680000000000003</v>
      </c>
      <c r="J14" s="51">
        <v>0.33200000000000002</v>
      </c>
      <c r="K14" s="51">
        <v>69.536000000000001</v>
      </c>
      <c r="L14" s="51">
        <v>113.774</v>
      </c>
      <c r="M14" s="51">
        <v>48.508000000000003</v>
      </c>
      <c r="N14" s="51">
        <v>1386.8389999999999</v>
      </c>
      <c r="O14" s="51">
        <v>292.28899999999999</v>
      </c>
      <c r="P14" s="51">
        <v>2.3759999999999999</v>
      </c>
      <c r="Q14" s="51">
        <v>901.69500000000005</v>
      </c>
      <c r="R14" s="51">
        <v>124.92400000000001</v>
      </c>
      <c r="S14" s="51">
        <v>52.542999999999999</v>
      </c>
      <c r="T14" s="51">
        <v>2477</v>
      </c>
      <c r="U14" s="51">
        <v>784</v>
      </c>
      <c r="V14" s="51">
        <v>9</v>
      </c>
      <c r="W14" s="51">
        <v>1336</v>
      </c>
      <c r="X14" s="51">
        <v>241</v>
      </c>
      <c r="Y14" s="51">
        <v>89</v>
      </c>
      <c r="Z14" s="51">
        <v>35534.302000000003</v>
      </c>
      <c r="AA14" s="51">
        <v>986.94399999999996</v>
      </c>
      <c r="AB14" s="51">
        <v>176.45500000000001</v>
      </c>
      <c r="AC14" s="51">
        <v>33936.281999999999</v>
      </c>
      <c r="AD14" s="51">
        <v>257.35000000000002</v>
      </c>
      <c r="AE14" s="51">
        <v>312.18</v>
      </c>
      <c r="AF14" s="51">
        <v>36333.146999999997</v>
      </c>
      <c r="AG14" s="51">
        <v>755.38499999999999</v>
      </c>
      <c r="AH14" s="51">
        <v>172.18700000000001</v>
      </c>
      <c r="AI14" s="51">
        <v>34519.913999999997</v>
      </c>
      <c r="AJ14" s="51">
        <v>284.13099999999997</v>
      </c>
      <c r="AK14" s="51">
        <v>741.51400000000001</v>
      </c>
      <c r="AL14" s="51">
        <v>37126.472999999998</v>
      </c>
      <c r="AM14" s="51">
        <v>732.07600000000002</v>
      </c>
      <c r="AN14" s="51">
        <v>145.749</v>
      </c>
      <c r="AO14" s="51">
        <v>35059.08</v>
      </c>
      <c r="AP14" s="51">
        <v>279.94400000000002</v>
      </c>
      <c r="AQ14" s="51">
        <v>1017.859</v>
      </c>
      <c r="AR14" s="51">
        <v>36226.588000000003</v>
      </c>
      <c r="AS14" s="51">
        <v>564.11099999999999</v>
      </c>
      <c r="AT14" s="51">
        <v>46.951999999999998</v>
      </c>
      <c r="AU14" s="51">
        <v>35123.385999999999</v>
      </c>
      <c r="AV14" s="51">
        <v>225.03299999999999</v>
      </c>
      <c r="AW14" s="51">
        <v>302.25400000000002</v>
      </c>
      <c r="AX14" s="51">
        <v>39195.481</v>
      </c>
      <c r="AY14" s="51">
        <v>345.62599999999998</v>
      </c>
      <c r="AZ14" s="51">
        <v>42.496000000000002</v>
      </c>
      <c r="BA14" s="51">
        <v>37447.684999999998</v>
      </c>
      <c r="BB14" s="51">
        <v>309.39499999999998</v>
      </c>
      <c r="BC14" s="51">
        <v>1071.3230000000001</v>
      </c>
      <c r="BD14" s="51">
        <v>42094.014999999999</v>
      </c>
      <c r="BE14" s="51">
        <v>683.43799999999999</v>
      </c>
      <c r="BF14" s="51">
        <v>33.337000000000003</v>
      </c>
      <c r="BG14" s="51">
        <v>38650.182999999997</v>
      </c>
      <c r="BH14" s="51">
        <v>568.41399999999999</v>
      </c>
      <c r="BI14" s="51">
        <v>2142.2139999999999</v>
      </c>
      <c r="BJ14" s="51">
        <v>73796.092999999993</v>
      </c>
      <c r="BK14" s="51">
        <v>1197.751</v>
      </c>
      <c r="BL14" s="51">
        <v>151.67699999999999</v>
      </c>
      <c r="BM14" s="51">
        <v>69681.673999999999</v>
      </c>
      <c r="BN14" s="51">
        <v>469.74099999999999</v>
      </c>
      <c r="BO14" s="51">
        <v>2384.355</v>
      </c>
      <c r="BP14" s="51">
        <v>78650.004000000001</v>
      </c>
      <c r="BQ14" s="51">
        <v>1238.7180000000001</v>
      </c>
      <c r="BR14" s="51">
        <v>23.600999999999999</v>
      </c>
      <c r="BS14" s="51">
        <v>74015.429000000004</v>
      </c>
      <c r="BT14" s="51">
        <v>773.00800000000004</v>
      </c>
      <c r="BU14" s="51">
        <v>2560.395</v>
      </c>
      <c r="BV14" s="51">
        <v>82939.111000000004</v>
      </c>
      <c r="BW14" s="51">
        <v>1242.117</v>
      </c>
      <c r="BX14" s="51">
        <v>22.029</v>
      </c>
      <c r="BY14" s="51">
        <v>77980.857999999993</v>
      </c>
      <c r="BZ14" s="51">
        <v>766.37699999999995</v>
      </c>
      <c r="CA14" s="51">
        <v>2904.75</v>
      </c>
    </row>
    <row r="15" spans="1:79" ht="15.75" x14ac:dyDescent="0.25">
      <c r="A15" s="36" t="s">
        <v>32</v>
      </c>
      <c r="B15" s="51" t="s">
        <v>91</v>
      </c>
      <c r="C15" s="51" t="s">
        <v>91</v>
      </c>
      <c r="D15" s="51" t="s">
        <v>91</v>
      </c>
      <c r="E15" s="51" t="s">
        <v>91</v>
      </c>
      <c r="F15" s="51" t="s">
        <v>91</v>
      </c>
      <c r="G15" s="51" t="s">
        <v>91</v>
      </c>
      <c r="H15" s="51" t="s">
        <v>89</v>
      </c>
      <c r="I15" s="51" t="s">
        <v>89</v>
      </c>
      <c r="J15" s="51" t="s">
        <v>89</v>
      </c>
      <c r="K15" s="51" t="s">
        <v>89</v>
      </c>
      <c r="L15" s="51" t="s">
        <v>89</v>
      </c>
      <c r="M15" s="51" t="s">
        <v>89</v>
      </c>
      <c r="N15" s="51">
        <v>89.73</v>
      </c>
      <c r="O15" s="51">
        <v>85.326999999999998</v>
      </c>
      <c r="P15" s="51">
        <v>5.9569999999999999</v>
      </c>
      <c r="Q15" s="51">
        <v>0</v>
      </c>
      <c r="R15" s="51">
        <v>2.41</v>
      </c>
      <c r="S15" s="51">
        <v>0.65900000000000003</v>
      </c>
      <c r="T15" s="51" t="s">
        <v>91</v>
      </c>
      <c r="U15" s="51" t="s">
        <v>91</v>
      </c>
      <c r="V15" s="51" t="s">
        <v>91</v>
      </c>
      <c r="W15" s="51" t="s">
        <v>91</v>
      </c>
      <c r="X15" s="51" t="s">
        <v>91</v>
      </c>
      <c r="Y15" s="51" t="s">
        <v>91</v>
      </c>
      <c r="Z15" s="51" t="s">
        <v>91</v>
      </c>
      <c r="AA15" s="51" t="s">
        <v>91</v>
      </c>
      <c r="AB15" s="51" t="s">
        <v>91</v>
      </c>
      <c r="AC15" s="51" t="s">
        <v>91</v>
      </c>
      <c r="AD15" s="51" t="s">
        <v>91</v>
      </c>
      <c r="AE15" s="51" t="s">
        <v>91</v>
      </c>
      <c r="AF15" s="51" t="s">
        <v>91</v>
      </c>
      <c r="AG15" s="51" t="s">
        <v>91</v>
      </c>
      <c r="AH15" s="51" t="s">
        <v>91</v>
      </c>
      <c r="AI15" s="51" t="s">
        <v>91</v>
      </c>
      <c r="AJ15" s="51" t="s">
        <v>91</v>
      </c>
      <c r="AK15" s="51" t="s">
        <v>91</v>
      </c>
      <c r="AL15" s="51" t="s">
        <v>91</v>
      </c>
      <c r="AM15" s="51" t="s">
        <v>91</v>
      </c>
      <c r="AN15" s="51" t="s">
        <v>91</v>
      </c>
      <c r="AO15" s="51" t="s">
        <v>91</v>
      </c>
      <c r="AP15" s="51" t="s">
        <v>91</v>
      </c>
      <c r="AQ15" s="51" t="s">
        <v>91</v>
      </c>
      <c r="AR15" s="51">
        <v>146.55199999999999</v>
      </c>
      <c r="AS15" s="51">
        <v>134.48099999999999</v>
      </c>
      <c r="AT15" s="51">
        <v>0</v>
      </c>
      <c r="AU15" s="51">
        <v>0</v>
      </c>
      <c r="AV15" s="51">
        <v>6.8360000000000003</v>
      </c>
      <c r="AW15" s="51">
        <v>3.8809999999999998</v>
      </c>
      <c r="AX15" s="51">
        <v>145.33600000000001</v>
      </c>
      <c r="AY15" s="51">
        <v>134.524</v>
      </c>
      <c r="AZ15" s="51">
        <v>0</v>
      </c>
      <c r="BA15" s="51">
        <v>0</v>
      </c>
      <c r="BB15" s="51">
        <v>6.9450000000000003</v>
      </c>
      <c r="BC15" s="51">
        <v>2.8540000000000001</v>
      </c>
      <c r="BD15" s="51">
        <v>109.377</v>
      </c>
      <c r="BE15" s="51">
        <v>94.314999999999998</v>
      </c>
      <c r="BF15" s="51">
        <v>0</v>
      </c>
      <c r="BG15" s="51">
        <v>0</v>
      </c>
      <c r="BH15" s="51">
        <v>8.8439999999999994</v>
      </c>
      <c r="BI15" s="51">
        <v>4.7690000000000001</v>
      </c>
      <c r="BJ15" s="51" t="s">
        <v>91</v>
      </c>
      <c r="BK15" s="51" t="s">
        <v>91</v>
      </c>
      <c r="BL15" s="51" t="s">
        <v>91</v>
      </c>
      <c r="BM15" s="51" t="s">
        <v>91</v>
      </c>
      <c r="BN15" s="51" t="s">
        <v>91</v>
      </c>
      <c r="BO15" s="51" t="s">
        <v>91</v>
      </c>
      <c r="BP15" s="51">
        <v>201.142</v>
      </c>
      <c r="BQ15" s="51">
        <v>77.305000000000007</v>
      </c>
      <c r="BR15" s="51">
        <v>0</v>
      </c>
      <c r="BS15" s="51">
        <v>0.16800000000000001</v>
      </c>
      <c r="BT15" s="51">
        <v>18.844000000000001</v>
      </c>
      <c r="BU15" s="51">
        <v>104.128</v>
      </c>
      <c r="BV15" s="51">
        <v>218.952</v>
      </c>
      <c r="BW15" s="51">
        <v>86.213999999999999</v>
      </c>
      <c r="BX15" s="51">
        <v>0</v>
      </c>
      <c r="BY15" s="51">
        <v>0.16800000000000001</v>
      </c>
      <c r="BZ15" s="51">
        <v>23.917000000000002</v>
      </c>
      <c r="CA15" s="51">
        <v>107.807</v>
      </c>
    </row>
    <row r="16" spans="1:79" ht="47.25" x14ac:dyDescent="0.25">
      <c r="A16" s="36" t="s">
        <v>33</v>
      </c>
      <c r="B16" s="51">
        <v>2102.5149999999999</v>
      </c>
      <c r="C16" s="51">
        <v>1373.0830000000001</v>
      </c>
      <c r="D16" s="51">
        <v>12.295999999999999</v>
      </c>
      <c r="E16" s="51">
        <v>89.861999999999995</v>
      </c>
      <c r="F16" s="51">
        <v>523.45299999999997</v>
      </c>
      <c r="G16" s="51">
        <v>60.92</v>
      </c>
      <c r="H16" s="51">
        <v>15719.727000000001</v>
      </c>
      <c r="I16" s="51">
        <v>1359.596</v>
      </c>
      <c r="J16" s="51">
        <v>14.88</v>
      </c>
      <c r="K16" s="51">
        <v>13431.075000000001</v>
      </c>
      <c r="L16" s="51">
        <v>710.65200000000004</v>
      </c>
      <c r="M16" s="51">
        <v>135.82300000000001</v>
      </c>
      <c r="N16" s="51">
        <v>20192.858</v>
      </c>
      <c r="O16" s="51">
        <v>5316.4719999999998</v>
      </c>
      <c r="P16" s="51">
        <v>875.17600000000004</v>
      </c>
      <c r="Q16" s="51">
        <v>13457.261</v>
      </c>
      <c r="R16" s="51">
        <v>1066.6220000000001</v>
      </c>
      <c r="S16" s="51">
        <v>187.696</v>
      </c>
      <c r="T16" s="51">
        <v>30938</v>
      </c>
      <c r="U16" s="51">
        <v>8501</v>
      </c>
      <c r="V16" s="51">
        <v>1331</v>
      </c>
      <c r="W16" s="51">
        <v>20573</v>
      </c>
      <c r="X16" s="51">
        <v>1403</v>
      </c>
      <c r="Y16" s="51">
        <v>270</v>
      </c>
      <c r="Z16" s="51">
        <v>36101.766000000003</v>
      </c>
      <c r="AA16" s="51">
        <v>9628.4879999999994</v>
      </c>
      <c r="AB16" s="51">
        <v>2467.0079999999998</v>
      </c>
      <c r="AC16" s="51">
        <v>24118.638999999999</v>
      </c>
      <c r="AD16" s="51">
        <v>1681.04</v>
      </c>
      <c r="AE16" s="51">
        <v>295.51799999999997</v>
      </c>
      <c r="AF16" s="51">
        <v>34558.339999999997</v>
      </c>
      <c r="AG16" s="51">
        <v>10524.695</v>
      </c>
      <c r="AH16" s="51">
        <v>3137.1909999999998</v>
      </c>
      <c r="AI16" s="51">
        <v>21595.803</v>
      </c>
      <c r="AJ16" s="51">
        <v>1955.3119999999999</v>
      </c>
      <c r="AK16" s="51">
        <v>342.03399999999999</v>
      </c>
      <c r="AL16" s="51">
        <v>38341.612000000001</v>
      </c>
      <c r="AM16" s="51">
        <v>10756.03</v>
      </c>
      <c r="AN16" s="51">
        <v>3396.4029999999998</v>
      </c>
      <c r="AO16" s="51">
        <v>24736.973999999998</v>
      </c>
      <c r="AP16" s="51">
        <v>2274.346</v>
      </c>
      <c r="AQ16" s="51">
        <v>358.41300000000001</v>
      </c>
      <c r="AR16" s="51">
        <v>34163.904000000002</v>
      </c>
      <c r="AS16" s="51">
        <v>5442.2110000000002</v>
      </c>
      <c r="AT16" s="51">
        <v>1107.693</v>
      </c>
      <c r="AU16" s="51">
        <v>25490.827000000001</v>
      </c>
      <c r="AV16" s="51">
        <v>2649.134</v>
      </c>
      <c r="AW16" s="51">
        <v>341.30500000000001</v>
      </c>
      <c r="AX16" s="51">
        <v>38211.154000000002</v>
      </c>
      <c r="AY16" s="51">
        <v>5617.34</v>
      </c>
      <c r="AZ16" s="51">
        <v>1129.9929999999999</v>
      </c>
      <c r="BA16" s="51">
        <v>28682.379000000001</v>
      </c>
      <c r="BB16" s="51">
        <v>3249.4879999999998</v>
      </c>
      <c r="BC16" s="51">
        <v>385.67700000000002</v>
      </c>
      <c r="BD16" s="51">
        <v>40300.550999999999</v>
      </c>
      <c r="BE16" s="51">
        <v>6028.0259999999998</v>
      </c>
      <c r="BF16" s="51">
        <v>1395.835</v>
      </c>
      <c r="BG16" s="51">
        <v>28854.048999999999</v>
      </c>
      <c r="BH16" s="51">
        <v>4288.7759999999998</v>
      </c>
      <c r="BI16" s="51">
        <v>706.38300000000004</v>
      </c>
      <c r="BJ16" s="51">
        <v>13801.986000000001</v>
      </c>
      <c r="BK16" s="51">
        <v>4909.9359999999997</v>
      </c>
      <c r="BL16" s="51">
        <v>1330.06</v>
      </c>
      <c r="BM16" s="51">
        <v>3864.8020000000001</v>
      </c>
      <c r="BN16" s="51">
        <v>4155.4129999999996</v>
      </c>
      <c r="BO16" s="51">
        <v>533.86599999999999</v>
      </c>
      <c r="BP16" s="51">
        <v>31013.391</v>
      </c>
      <c r="BQ16" s="51">
        <v>15435.526</v>
      </c>
      <c r="BR16" s="51">
        <v>5847.692</v>
      </c>
      <c r="BS16" s="51">
        <v>10110.055</v>
      </c>
      <c r="BT16" s="51">
        <v>4425.4260000000004</v>
      </c>
      <c r="BU16" s="51">
        <v>663.12699999999995</v>
      </c>
      <c r="BV16" s="51">
        <v>33058.851999999999</v>
      </c>
      <c r="BW16" s="51">
        <v>18797.562000000002</v>
      </c>
      <c r="BX16" s="51">
        <v>8056.53</v>
      </c>
      <c r="BY16" s="51">
        <v>8325.3130000000001</v>
      </c>
      <c r="BZ16" s="51">
        <v>4701.2749999999996</v>
      </c>
      <c r="CA16" s="51">
        <v>690.50300000000004</v>
      </c>
    </row>
    <row r="17" spans="1:79" ht="63" x14ac:dyDescent="0.25">
      <c r="A17" s="36" t="s">
        <v>34</v>
      </c>
      <c r="B17" s="51">
        <v>46578.593999999997</v>
      </c>
      <c r="C17" s="51">
        <v>27335.649000000001</v>
      </c>
      <c r="D17" s="51">
        <v>10256.419</v>
      </c>
      <c r="E17" s="51">
        <v>14643.394</v>
      </c>
      <c r="F17" s="51">
        <v>2625.52</v>
      </c>
      <c r="G17" s="51">
        <v>1164.5260000000001</v>
      </c>
      <c r="H17" s="51">
        <v>35830.692000000003</v>
      </c>
      <c r="I17" s="51">
        <v>28933.993999999999</v>
      </c>
      <c r="J17" s="51">
        <v>13600.013000000001</v>
      </c>
      <c r="K17" s="51">
        <v>1674.2260000000001</v>
      </c>
      <c r="L17" s="51">
        <v>3021.3119999999999</v>
      </c>
      <c r="M17" s="51">
        <v>1306.6030000000001</v>
      </c>
      <c r="N17" s="51">
        <v>39583.404000000002</v>
      </c>
      <c r="O17" s="51">
        <v>30048.285</v>
      </c>
      <c r="P17" s="51">
        <v>13164.749</v>
      </c>
      <c r="Q17" s="51">
        <v>2456.2620000000002</v>
      </c>
      <c r="R17" s="51">
        <v>3436.4140000000002</v>
      </c>
      <c r="S17" s="51">
        <v>1840.575</v>
      </c>
      <c r="T17" s="51">
        <v>55792</v>
      </c>
      <c r="U17" s="51">
        <v>42414</v>
      </c>
      <c r="V17" s="51">
        <v>18805</v>
      </c>
      <c r="W17" s="51">
        <v>3858</v>
      </c>
      <c r="X17" s="51">
        <v>4848</v>
      </c>
      <c r="Y17" s="51">
        <v>2431</v>
      </c>
      <c r="Z17" s="51">
        <v>52546.754999999997</v>
      </c>
      <c r="AA17" s="51">
        <v>32251.129000000001</v>
      </c>
      <c r="AB17" s="51">
        <v>7777.6270000000004</v>
      </c>
      <c r="AC17" s="51">
        <v>3859.6019999999999</v>
      </c>
      <c r="AD17" s="51">
        <v>4882.2730000000001</v>
      </c>
      <c r="AE17" s="51">
        <v>3011.9389999999999</v>
      </c>
      <c r="AF17" s="51">
        <v>87109.824999999997</v>
      </c>
      <c r="AG17" s="51">
        <v>68558.164000000004</v>
      </c>
      <c r="AH17" s="51">
        <v>44642.093000000001</v>
      </c>
      <c r="AI17" s="51">
        <v>3652.6419999999998</v>
      </c>
      <c r="AJ17" s="51">
        <v>4427.1049999999996</v>
      </c>
      <c r="AK17" s="51">
        <v>2576.5250000000001</v>
      </c>
      <c r="AL17" s="51">
        <v>32688.274000000001</v>
      </c>
      <c r="AM17" s="51">
        <v>21287.407999999999</v>
      </c>
      <c r="AN17" s="51">
        <v>2687.2</v>
      </c>
      <c r="AO17" s="51">
        <v>3687.8389999999999</v>
      </c>
      <c r="AP17" s="51">
        <v>4651.7120000000004</v>
      </c>
      <c r="AQ17" s="51">
        <v>2049.3989999999999</v>
      </c>
      <c r="AR17" s="51">
        <v>36661.067999999999</v>
      </c>
      <c r="AS17" s="51">
        <v>22454.144</v>
      </c>
      <c r="AT17" s="51">
        <v>2899.9079999999999</v>
      </c>
      <c r="AU17" s="51">
        <v>2808.7220000000002</v>
      </c>
      <c r="AV17" s="51">
        <v>6622.2219999999998</v>
      </c>
      <c r="AW17" s="51">
        <v>3245.1280000000002</v>
      </c>
      <c r="AX17" s="51">
        <v>109251.133</v>
      </c>
      <c r="AY17" s="51">
        <v>64740.436999999998</v>
      </c>
      <c r="AZ17" s="51">
        <v>37666.067000000003</v>
      </c>
      <c r="BA17" s="51">
        <v>15150.652</v>
      </c>
      <c r="BB17" s="51">
        <v>8332.2029999999995</v>
      </c>
      <c r="BC17" s="51">
        <v>4143.7330000000002</v>
      </c>
      <c r="BD17" s="51">
        <v>173353.27900000001</v>
      </c>
      <c r="BE17" s="51">
        <v>68855.531000000003</v>
      </c>
      <c r="BF17" s="51">
        <v>35699.472999999998</v>
      </c>
      <c r="BG17" s="51">
        <v>66677.445999999996</v>
      </c>
      <c r="BH17" s="51">
        <v>12857.204</v>
      </c>
      <c r="BI17" s="51">
        <v>4594.3609999999999</v>
      </c>
      <c r="BJ17" s="51">
        <v>192654.984</v>
      </c>
      <c r="BK17" s="51">
        <v>69206.595000000001</v>
      </c>
      <c r="BL17" s="51">
        <v>35310.824999999997</v>
      </c>
      <c r="BM17" s="51">
        <v>71310.108999999997</v>
      </c>
      <c r="BN17" s="51">
        <v>16717.563999999998</v>
      </c>
      <c r="BO17" s="51">
        <v>18096.175999999999</v>
      </c>
      <c r="BP17" s="51">
        <v>208622.92199999999</v>
      </c>
      <c r="BQ17" s="51">
        <v>82592.5</v>
      </c>
      <c r="BR17" s="51">
        <v>39658.358</v>
      </c>
      <c r="BS17" s="51">
        <v>68395.604999999996</v>
      </c>
      <c r="BT17" s="51">
        <v>19266.745999999999</v>
      </c>
      <c r="BU17" s="51">
        <v>18580.934000000001</v>
      </c>
      <c r="BV17" s="51">
        <v>228782.79500000001</v>
      </c>
      <c r="BW17" s="51">
        <v>85712.107999999993</v>
      </c>
      <c r="BX17" s="51">
        <v>46879.33</v>
      </c>
      <c r="BY17" s="51">
        <v>75951.991999999998</v>
      </c>
      <c r="BZ17" s="51">
        <v>26641.633000000002</v>
      </c>
      <c r="CA17" s="51">
        <v>17547.690999999999</v>
      </c>
    </row>
    <row r="18" spans="1:79" ht="15.75" x14ac:dyDescent="0.25">
      <c r="A18" s="36" t="s">
        <v>35</v>
      </c>
      <c r="B18" s="51">
        <v>20212.026999999998</v>
      </c>
      <c r="C18" s="51">
        <v>17480.925999999999</v>
      </c>
      <c r="D18" s="51">
        <v>2391.8009999999999</v>
      </c>
      <c r="E18" s="51">
        <v>350.41500000000002</v>
      </c>
      <c r="F18" s="51">
        <v>1427.6679999999999</v>
      </c>
      <c r="G18" s="51">
        <v>267.37799999999999</v>
      </c>
      <c r="H18" s="51">
        <v>18394.563999999998</v>
      </c>
      <c r="I18" s="51">
        <v>15296.183000000001</v>
      </c>
      <c r="J18" s="51">
        <v>2237.7310000000002</v>
      </c>
      <c r="K18" s="51">
        <v>302.34100000000001</v>
      </c>
      <c r="L18" s="51">
        <v>1626.46</v>
      </c>
      <c r="M18" s="51">
        <v>301.24299999999999</v>
      </c>
      <c r="N18" s="51">
        <v>21245.620999999999</v>
      </c>
      <c r="O18" s="51">
        <v>16980.656999999999</v>
      </c>
      <c r="P18" s="51">
        <v>2011.886</v>
      </c>
      <c r="Q18" s="51">
        <v>423.31099999999998</v>
      </c>
      <c r="R18" s="51">
        <v>2079.5250000000001</v>
      </c>
      <c r="S18" s="51">
        <v>335.81099999999998</v>
      </c>
      <c r="T18" s="51">
        <v>30973</v>
      </c>
      <c r="U18" s="51">
        <v>25884</v>
      </c>
      <c r="V18" s="51">
        <v>3073</v>
      </c>
      <c r="W18" s="51">
        <v>644</v>
      </c>
      <c r="X18" s="51">
        <v>2552</v>
      </c>
      <c r="Y18" s="51">
        <v>462</v>
      </c>
      <c r="Z18" s="51">
        <v>31614.636999999999</v>
      </c>
      <c r="AA18" s="51">
        <v>25747.670999999998</v>
      </c>
      <c r="AB18" s="51">
        <v>3213.4</v>
      </c>
      <c r="AC18" s="51">
        <v>723.71199999999999</v>
      </c>
      <c r="AD18" s="51">
        <v>2879.433</v>
      </c>
      <c r="AE18" s="51">
        <v>497.20299999999997</v>
      </c>
      <c r="AF18" s="51">
        <v>32513.023000000001</v>
      </c>
      <c r="AG18" s="51">
        <v>27598.424999999999</v>
      </c>
      <c r="AH18" s="51">
        <v>3374.415</v>
      </c>
      <c r="AI18" s="51">
        <v>844.97699999999998</v>
      </c>
      <c r="AJ18" s="51">
        <v>2566.4859999999999</v>
      </c>
      <c r="AK18" s="51">
        <v>531.63400000000001</v>
      </c>
      <c r="AL18" s="51">
        <v>35448.911999999997</v>
      </c>
      <c r="AM18" s="51">
        <v>28815.704000000002</v>
      </c>
      <c r="AN18" s="51">
        <v>3381.5709999999999</v>
      </c>
      <c r="AO18" s="51">
        <v>891.05399999999997</v>
      </c>
      <c r="AP18" s="51">
        <v>3659.4380000000001</v>
      </c>
      <c r="AQ18" s="51">
        <v>592.25400000000002</v>
      </c>
      <c r="AR18" s="51">
        <v>36912.084999999999</v>
      </c>
      <c r="AS18" s="51">
        <v>29739.012999999999</v>
      </c>
      <c r="AT18" s="51">
        <v>3325.779</v>
      </c>
      <c r="AU18" s="51">
        <v>1079.4780000000001</v>
      </c>
      <c r="AV18" s="51">
        <v>3874.924</v>
      </c>
      <c r="AW18" s="51">
        <v>616.34500000000003</v>
      </c>
      <c r="AX18" s="51">
        <v>39855.678999999996</v>
      </c>
      <c r="AY18" s="51">
        <v>31567.007000000001</v>
      </c>
      <c r="AZ18" s="51">
        <v>3283.7530000000002</v>
      </c>
      <c r="BA18" s="51">
        <v>1157.47</v>
      </c>
      <c r="BB18" s="51">
        <v>4565.4570000000003</v>
      </c>
      <c r="BC18" s="51">
        <v>711.75900000000001</v>
      </c>
      <c r="BD18" s="51">
        <v>57177.91</v>
      </c>
      <c r="BE18" s="51">
        <v>44719.114000000001</v>
      </c>
      <c r="BF18" s="51">
        <v>3533.509</v>
      </c>
      <c r="BG18" s="51">
        <v>1968.6020000000001</v>
      </c>
      <c r="BH18" s="51">
        <v>6399.4610000000002</v>
      </c>
      <c r="BI18" s="51">
        <v>1166.231</v>
      </c>
      <c r="BJ18" s="51">
        <v>63126.883000000002</v>
      </c>
      <c r="BK18" s="51">
        <v>47991.296000000002</v>
      </c>
      <c r="BL18" s="51">
        <v>3567.1529999999998</v>
      </c>
      <c r="BM18" s="51">
        <v>2349.011</v>
      </c>
      <c r="BN18" s="51">
        <v>7783.442</v>
      </c>
      <c r="BO18" s="51">
        <v>1338.289</v>
      </c>
      <c r="BP18" s="51">
        <v>70587.084000000003</v>
      </c>
      <c r="BQ18" s="51">
        <v>53957.997000000003</v>
      </c>
      <c r="BR18" s="51">
        <v>3636.2159999999999</v>
      </c>
      <c r="BS18" s="51">
        <v>2502.7109999999998</v>
      </c>
      <c r="BT18" s="51">
        <v>8274.3690000000006</v>
      </c>
      <c r="BU18" s="51">
        <v>1418.7</v>
      </c>
      <c r="BV18" s="51">
        <v>74521.282999999996</v>
      </c>
      <c r="BW18" s="51">
        <v>56773.766000000003</v>
      </c>
      <c r="BX18" s="51">
        <v>3541.846</v>
      </c>
      <c r="BY18" s="51">
        <v>2877.0039999999999</v>
      </c>
      <c r="BZ18" s="51">
        <v>8521.7049999999999</v>
      </c>
      <c r="CA18" s="51">
        <v>1488.4469999999999</v>
      </c>
    </row>
    <row r="19" spans="1:79" ht="47.25" x14ac:dyDescent="0.25">
      <c r="A19" s="36" t="s">
        <v>36</v>
      </c>
      <c r="B19" s="51">
        <v>6267.5630000000001</v>
      </c>
      <c r="C19" s="51">
        <v>3814.8380000000002</v>
      </c>
      <c r="D19" s="51">
        <v>247.60900000000001</v>
      </c>
      <c r="E19" s="51">
        <v>386.73899999999998</v>
      </c>
      <c r="F19" s="51">
        <v>1781.6959999999999</v>
      </c>
      <c r="G19" s="51">
        <v>150.886</v>
      </c>
      <c r="H19" s="51">
        <v>7644.35</v>
      </c>
      <c r="I19" s="51">
        <v>4575.0320000000002</v>
      </c>
      <c r="J19" s="51">
        <v>305.72000000000003</v>
      </c>
      <c r="K19" s="51">
        <v>433.43299999999999</v>
      </c>
      <c r="L19" s="51">
        <v>2234.4059999999999</v>
      </c>
      <c r="M19" s="51">
        <v>169.90700000000001</v>
      </c>
      <c r="N19" s="51">
        <v>9869.8680000000004</v>
      </c>
      <c r="O19" s="51">
        <v>5623.2470000000003</v>
      </c>
      <c r="P19" s="51">
        <v>411.15</v>
      </c>
      <c r="Q19" s="51">
        <v>507.57600000000002</v>
      </c>
      <c r="R19" s="51">
        <v>3140.01</v>
      </c>
      <c r="S19" s="51">
        <v>300.89100000000002</v>
      </c>
      <c r="T19" s="51">
        <v>14222</v>
      </c>
      <c r="U19" s="51">
        <v>8045</v>
      </c>
      <c r="V19" s="51">
        <v>609</v>
      </c>
      <c r="W19" s="51">
        <v>802</v>
      </c>
      <c r="X19" s="51">
        <v>4472</v>
      </c>
      <c r="Y19" s="51">
        <v>480</v>
      </c>
      <c r="Z19" s="51">
        <v>14841.677</v>
      </c>
      <c r="AA19" s="51">
        <v>8652.0730000000003</v>
      </c>
      <c r="AB19" s="51">
        <v>656.35799999999995</v>
      </c>
      <c r="AC19" s="51">
        <v>320.16000000000003</v>
      </c>
      <c r="AD19" s="51">
        <v>4930.9399999999996</v>
      </c>
      <c r="AE19" s="51">
        <v>508.73399999999998</v>
      </c>
      <c r="AF19" s="51">
        <v>16951.757000000001</v>
      </c>
      <c r="AG19" s="51">
        <v>9598.7080000000005</v>
      </c>
      <c r="AH19" s="51">
        <v>821.89800000000002</v>
      </c>
      <c r="AI19" s="51">
        <v>345.28199999999998</v>
      </c>
      <c r="AJ19" s="51">
        <v>6001.4260000000004</v>
      </c>
      <c r="AK19" s="51">
        <v>609.06299999999999</v>
      </c>
      <c r="AL19" s="51">
        <v>18023.788</v>
      </c>
      <c r="AM19" s="51">
        <v>9875.9060000000009</v>
      </c>
      <c r="AN19" s="51">
        <v>780.21799999999996</v>
      </c>
      <c r="AO19" s="51">
        <v>423.80799999999999</v>
      </c>
      <c r="AP19" s="51">
        <v>6643.1229999999996</v>
      </c>
      <c r="AQ19" s="51">
        <v>630.29999999999995</v>
      </c>
      <c r="AR19" s="51">
        <v>20324.653999999999</v>
      </c>
      <c r="AS19" s="51">
        <v>11508.427</v>
      </c>
      <c r="AT19" s="51">
        <v>877.08900000000006</v>
      </c>
      <c r="AU19" s="51">
        <v>506.589</v>
      </c>
      <c r="AV19" s="51">
        <v>7110.27</v>
      </c>
      <c r="AW19" s="51">
        <v>663.77</v>
      </c>
      <c r="AX19" s="51">
        <v>23586.371999999999</v>
      </c>
      <c r="AY19" s="51">
        <v>12494.984</v>
      </c>
      <c r="AZ19" s="51">
        <v>797.09100000000001</v>
      </c>
      <c r="BA19" s="51">
        <v>370.67200000000003</v>
      </c>
      <c r="BB19" s="51">
        <v>9323.6710000000003</v>
      </c>
      <c r="BC19" s="51">
        <v>709.32600000000002</v>
      </c>
      <c r="BD19" s="51">
        <v>38654.913</v>
      </c>
      <c r="BE19" s="51">
        <v>20188.150000000001</v>
      </c>
      <c r="BF19" s="51">
        <v>1450.133</v>
      </c>
      <c r="BG19" s="51">
        <v>553.197</v>
      </c>
      <c r="BH19" s="51">
        <v>15176.307000000001</v>
      </c>
      <c r="BI19" s="51">
        <v>1202.251</v>
      </c>
      <c r="BJ19" s="51">
        <v>42093.898000000001</v>
      </c>
      <c r="BK19" s="51">
        <v>21067.248</v>
      </c>
      <c r="BL19" s="51">
        <v>1498.0640000000001</v>
      </c>
      <c r="BM19" s="51">
        <v>552.87800000000004</v>
      </c>
      <c r="BN19" s="51">
        <v>17048.268</v>
      </c>
      <c r="BO19" s="51">
        <v>1271.0050000000001</v>
      </c>
      <c r="BP19" s="51">
        <v>44157.982000000004</v>
      </c>
      <c r="BQ19" s="51">
        <v>22240.026000000002</v>
      </c>
      <c r="BR19" s="51">
        <v>1420.395</v>
      </c>
      <c r="BS19" s="51">
        <v>645.58399999999995</v>
      </c>
      <c r="BT19" s="51">
        <v>18269.034</v>
      </c>
      <c r="BU19" s="51">
        <v>1333.9259999999999</v>
      </c>
      <c r="BV19" s="51">
        <v>45879.082999999999</v>
      </c>
      <c r="BW19" s="51">
        <v>22174.42</v>
      </c>
      <c r="BX19" s="51">
        <v>1448.451</v>
      </c>
      <c r="BY19" s="51">
        <v>765.18600000000004</v>
      </c>
      <c r="BZ19" s="51">
        <v>19451.627</v>
      </c>
      <c r="CA19" s="51">
        <v>1421.674</v>
      </c>
    </row>
    <row r="20" spans="1:79" ht="47.25" x14ac:dyDescent="0.25">
      <c r="A20" s="36" t="s">
        <v>37</v>
      </c>
      <c r="B20" s="51">
        <v>1649.3889999999999</v>
      </c>
      <c r="C20" s="51">
        <v>1183.4929999999999</v>
      </c>
      <c r="D20" s="51">
        <v>5.2670000000000003</v>
      </c>
      <c r="E20" s="51">
        <v>109.30800000000001</v>
      </c>
      <c r="F20" s="51">
        <v>157.893</v>
      </c>
      <c r="G20" s="51">
        <v>58.606999999999999</v>
      </c>
      <c r="H20" s="51">
        <v>1508.232</v>
      </c>
      <c r="I20" s="51">
        <v>1093.54</v>
      </c>
      <c r="J20" s="51">
        <v>30.562000000000001</v>
      </c>
      <c r="K20" s="51">
        <v>62.024000000000001</v>
      </c>
      <c r="L20" s="51">
        <v>144.35599999999999</v>
      </c>
      <c r="M20" s="51">
        <v>72.376999999999995</v>
      </c>
      <c r="N20" s="51">
        <v>1877.7550000000001</v>
      </c>
      <c r="O20" s="51">
        <v>1339.616</v>
      </c>
      <c r="P20" s="51">
        <v>37.462000000000003</v>
      </c>
      <c r="Q20" s="51">
        <v>64.710999999999999</v>
      </c>
      <c r="R20" s="51">
        <v>205.33099999999999</v>
      </c>
      <c r="S20" s="51">
        <v>63.789000000000001</v>
      </c>
      <c r="T20" s="51">
        <v>2663</v>
      </c>
      <c r="U20" s="51">
        <v>1940</v>
      </c>
      <c r="V20" s="51">
        <v>45</v>
      </c>
      <c r="W20" s="51">
        <v>94</v>
      </c>
      <c r="X20" s="51">
        <v>283</v>
      </c>
      <c r="Y20" s="51">
        <v>92</v>
      </c>
      <c r="Z20" s="51">
        <v>2693.6019999999999</v>
      </c>
      <c r="AA20" s="51">
        <v>1854.1969999999999</v>
      </c>
      <c r="AB20" s="51">
        <v>36.618000000000002</v>
      </c>
      <c r="AC20" s="51">
        <v>141.88800000000001</v>
      </c>
      <c r="AD20" s="51">
        <v>317.46699999999998</v>
      </c>
      <c r="AE20" s="51">
        <v>98.316999999999993</v>
      </c>
      <c r="AF20" s="51">
        <v>3389.7649999999999</v>
      </c>
      <c r="AG20" s="51">
        <v>2524.9859999999999</v>
      </c>
      <c r="AH20" s="51">
        <v>46.241999999999997</v>
      </c>
      <c r="AI20" s="51">
        <v>163.69399999999999</v>
      </c>
      <c r="AJ20" s="51">
        <v>339.8</v>
      </c>
      <c r="AK20" s="51">
        <v>108.994</v>
      </c>
      <c r="AL20" s="51">
        <v>5199.03</v>
      </c>
      <c r="AM20" s="51">
        <v>4127.683</v>
      </c>
      <c r="AN20" s="51">
        <v>44.963000000000001</v>
      </c>
      <c r="AO20" s="51">
        <v>239.59700000000001</v>
      </c>
      <c r="AP20" s="51">
        <v>383.36500000000001</v>
      </c>
      <c r="AQ20" s="51">
        <v>130.18899999999999</v>
      </c>
      <c r="AR20" s="51">
        <v>6274.2349999999997</v>
      </c>
      <c r="AS20" s="51">
        <v>4771.0780000000004</v>
      </c>
      <c r="AT20" s="51">
        <v>40.892000000000003</v>
      </c>
      <c r="AU20" s="51">
        <v>307.90699999999998</v>
      </c>
      <c r="AV20" s="51">
        <v>603.58399999999995</v>
      </c>
      <c r="AW20" s="51">
        <v>207.10300000000001</v>
      </c>
      <c r="AX20" s="51">
        <v>7128.9780000000001</v>
      </c>
      <c r="AY20" s="51">
        <v>5112.6490000000003</v>
      </c>
      <c r="AZ20" s="51">
        <v>71.536000000000001</v>
      </c>
      <c r="BA20" s="51">
        <v>418.12200000000001</v>
      </c>
      <c r="BB20" s="51">
        <v>766.95500000000004</v>
      </c>
      <c r="BC20" s="51">
        <v>343.01</v>
      </c>
      <c r="BD20" s="51">
        <v>11504.972</v>
      </c>
      <c r="BE20" s="51">
        <v>8087.5450000000001</v>
      </c>
      <c r="BF20" s="51">
        <v>98.796999999999997</v>
      </c>
      <c r="BG20" s="51">
        <v>911.04499999999996</v>
      </c>
      <c r="BH20" s="51">
        <v>1234.768</v>
      </c>
      <c r="BI20" s="51">
        <v>463.99400000000003</v>
      </c>
      <c r="BJ20" s="51">
        <v>11933.936</v>
      </c>
      <c r="BK20" s="51">
        <v>7913.7650000000003</v>
      </c>
      <c r="BL20" s="51">
        <v>117.944</v>
      </c>
      <c r="BM20" s="51">
        <v>1190.721</v>
      </c>
      <c r="BN20" s="51">
        <v>1379.396</v>
      </c>
      <c r="BO20" s="51">
        <v>492.19299999999998</v>
      </c>
      <c r="BP20" s="51">
        <v>13262.517</v>
      </c>
      <c r="BQ20" s="51">
        <v>8384.9410000000007</v>
      </c>
      <c r="BR20" s="51">
        <v>147.31299999999999</v>
      </c>
      <c r="BS20" s="51">
        <v>1712.05</v>
      </c>
      <c r="BT20" s="51">
        <v>1547.652</v>
      </c>
      <c r="BU20" s="51">
        <v>560.47799999999995</v>
      </c>
      <c r="BV20" s="51">
        <v>13477.743</v>
      </c>
      <c r="BW20" s="51">
        <v>8489.1550000000007</v>
      </c>
      <c r="BX20" s="51">
        <v>136.577</v>
      </c>
      <c r="BY20" s="51">
        <v>1710.442</v>
      </c>
      <c r="BZ20" s="51">
        <v>1592.8579999999999</v>
      </c>
      <c r="CA20" s="51">
        <v>568.29300000000001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 xr:uid="{00000000-0004-0000-05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6"/>
  <sheetViews>
    <sheetView zoomScale="80" zoomScaleNormal="80" workbookViewId="0">
      <pane xSplit="1" ySplit="4" topLeftCell="AC14" activePane="bottomRight" state="frozen"/>
      <selection pane="topRight" activeCell="B1" sqref="B1"/>
      <selection pane="bottomLeft" activeCell="A5" sqref="A5"/>
      <selection pane="bottomRight" activeCell="AN16" sqref="AN16"/>
    </sheetView>
  </sheetViews>
  <sheetFormatPr defaultRowHeight="15.75" x14ac:dyDescent="0.25"/>
  <cols>
    <col min="1" max="1" width="35.7109375" style="32" customWidth="1"/>
    <col min="2" max="3" width="17.28515625" bestFit="1" customWidth="1"/>
    <col min="4" max="7" width="16" bestFit="1" customWidth="1"/>
    <col min="8" max="9" width="17.28515625" bestFit="1" customWidth="1"/>
    <col min="10" max="10" width="16" bestFit="1" customWidth="1"/>
    <col min="11" max="11" width="17.28515625" bestFit="1" customWidth="1"/>
    <col min="12" max="13" width="16" bestFit="1" customWidth="1"/>
    <col min="14" max="15" width="17.28515625" bestFit="1" customWidth="1"/>
    <col min="16" max="16" width="16" bestFit="1" customWidth="1"/>
    <col min="17" max="17" width="17.28515625" bestFit="1" customWidth="1"/>
    <col min="18" max="19" width="16" bestFit="1" customWidth="1"/>
    <col min="20" max="20" width="17.28515625" customWidth="1"/>
    <col min="21" max="21" width="17.28515625" bestFit="1" customWidth="1"/>
    <col min="22" max="22" width="16" bestFit="1" customWidth="1"/>
    <col min="23" max="23" width="17.28515625" bestFit="1" customWidth="1"/>
    <col min="24" max="25" width="16" bestFit="1" customWidth="1"/>
    <col min="26" max="26" width="17.28515625" customWidth="1"/>
    <col min="27" max="27" width="17.140625" customWidth="1"/>
    <col min="28" max="28" width="16.7109375" customWidth="1"/>
    <col min="29" max="29" width="17.140625" customWidth="1"/>
    <col min="30" max="31" width="16.7109375" customWidth="1"/>
    <col min="32" max="32" width="15" customWidth="1"/>
    <col min="33" max="33" width="14.7109375" customWidth="1"/>
    <col min="34" max="34" width="13.140625" customWidth="1"/>
    <col min="35" max="35" width="14.7109375" customWidth="1"/>
    <col min="36" max="36" width="15.42578125" customWidth="1"/>
    <col min="37" max="37" width="13.140625" customWidth="1"/>
    <col min="38" max="43" width="16.28515625" customWidth="1"/>
  </cols>
  <sheetData>
    <row r="1" spans="1:43" ht="32.25" customHeight="1" x14ac:dyDescent="0.25">
      <c r="A1" s="29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43" s="2" customFormat="1" ht="23.25" customHeight="1" x14ac:dyDescent="0.25">
      <c r="A2" s="108" t="s">
        <v>46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43" s="2" customFormat="1" x14ac:dyDescent="0.25">
      <c r="A3" s="102"/>
      <c r="B3" s="103">
        <v>2017</v>
      </c>
      <c r="C3" s="103"/>
      <c r="D3" s="103"/>
      <c r="E3" s="103"/>
      <c r="F3" s="103"/>
      <c r="G3" s="103"/>
      <c r="H3" s="103">
        <v>2018</v>
      </c>
      <c r="I3" s="103"/>
      <c r="J3" s="103"/>
      <c r="K3" s="103"/>
      <c r="L3" s="103"/>
      <c r="M3" s="103"/>
      <c r="N3" s="103">
        <v>2019</v>
      </c>
      <c r="O3" s="103"/>
      <c r="P3" s="103"/>
      <c r="Q3" s="103"/>
      <c r="R3" s="103"/>
      <c r="S3" s="103"/>
      <c r="T3" s="103">
        <v>2020</v>
      </c>
      <c r="U3" s="103"/>
      <c r="V3" s="103"/>
      <c r="W3" s="103"/>
      <c r="X3" s="103"/>
      <c r="Y3" s="103"/>
      <c r="Z3" s="103">
        <v>2021</v>
      </c>
      <c r="AA3" s="103"/>
      <c r="AB3" s="103"/>
      <c r="AC3" s="103"/>
      <c r="AD3" s="103"/>
      <c r="AE3" s="103"/>
      <c r="AF3" s="103">
        <v>2022</v>
      </c>
      <c r="AG3" s="103"/>
      <c r="AH3" s="103"/>
      <c r="AI3" s="103"/>
      <c r="AJ3" s="103"/>
      <c r="AK3" s="103"/>
      <c r="AL3" s="103">
        <v>2023</v>
      </c>
      <c r="AM3" s="103"/>
      <c r="AN3" s="103"/>
      <c r="AO3" s="103"/>
      <c r="AP3" s="103"/>
      <c r="AQ3" s="103"/>
    </row>
    <row r="4" spans="1:43" s="2" customFormat="1" ht="47.25" x14ac:dyDescent="0.25">
      <c r="A4" s="102"/>
      <c r="B4" s="28" t="s">
        <v>15</v>
      </c>
      <c r="C4" s="28" t="s">
        <v>22</v>
      </c>
      <c r="D4" s="28" t="s">
        <v>85</v>
      </c>
      <c r="E4" s="28" t="s">
        <v>17</v>
      </c>
      <c r="F4" s="28" t="s">
        <v>18</v>
      </c>
      <c r="G4" s="28" t="s">
        <v>19</v>
      </c>
      <c r="H4" s="28" t="s">
        <v>15</v>
      </c>
      <c r="I4" s="28" t="s">
        <v>22</v>
      </c>
      <c r="J4" s="65" t="s">
        <v>85</v>
      </c>
      <c r="K4" s="28" t="s">
        <v>17</v>
      </c>
      <c r="L4" s="28" t="s">
        <v>18</v>
      </c>
      <c r="M4" s="28" t="s">
        <v>19</v>
      </c>
      <c r="N4" s="28" t="s">
        <v>15</v>
      </c>
      <c r="O4" s="28" t="s">
        <v>22</v>
      </c>
      <c r="P4" s="65" t="s">
        <v>85</v>
      </c>
      <c r="Q4" s="28" t="s">
        <v>17</v>
      </c>
      <c r="R4" s="28" t="s">
        <v>18</v>
      </c>
      <c r="S4" s="28" t="s">
        <v>19</v>
      </c>
      <c r="T4" s="28" t="s">
        <v>15</v>
      </c>
      <c r="U4" s="28" t="s">
        <v>22</v>
      </c>
      <c r="V4" s="65" t="s">
        <v>85</v>
      </c>
      <c r="W4" s="28" t="s">
        <v>17</v>
      </c>
      <c r="X4" s="28" t="s">
        <v>18</v>
      </c>
      <c r="Y4" s="28" t="s">
        <v>19</v>
      </c>
      <c r="Z4" s="71" t="s">
        <v>15</v>
      </c>
      <c r="AA4" s="71" t="s">
        <v>22</v>
      </c>
      <c r="AB4" s="71" t="s">
        <v>85</v>
      </c>
      <c r="AC4" s="71" t="s">
        <v>17</v>
      </c>
      <c r="AD4" s="71" t="s">
        <v>18</v>
      </c>
      <c r="AE4" s="71" t="s">
        <v>19</v>
      </c>
      <c r="AF4" s="90" t="s">
        <v>15</v>
      </c>
      <c r="AG4" s="90" t="s">
        <v>22</v>
      </c>
      <c r="AH4" s="90" t="s">
        <v>85</v>
      </c>
      <c r="AI4" s="90" t="s">
        <v>17</v>
      </c>
      <c r="AJ4" s="90" t="s">
        <v>18</v>
      </c>
      <c r="AK4" s="90" t="s">
        <v>19</v>
      </c>
      <c r="AL4" s="94" t="s">
        <v>15</v>
      </c>
      <c r="AM4" s="94" t="s">
        <v>22</v>
      </c>
      <c r="AN4" s="94" t="s">
        <v>85</v>
      </c>
      <c r="AO4" s="94" t="s">
        <v>17</v>
      </c>
      <c r="AP4" s="94" t="s">
        <v>18</v>
      </c>
      <c r="AQ4" s="94" t="s">
        <v>19</v>
      </c>
    </row>
    <row r="5" spans="1:43" s="35" customFormat="1" ht="31.5" x14ac:dyDescent="0.25">
      <c r="A5" s="49" t="s">
        <v>21</v>
      </c>
      <c r="B5" s="50">
        <v>531168531</v>
      </c>
      <c r="C5" s="50">
        <v>203219177</v>
      </c>
      <c r="D5" s="50">
        <v>58103762</v>
      </c>
      <c r="E5" s="50">
        <v>179940527</v>
      </c>
      <c r="F5" s="50">
        <v>86775570</v>
      </c>
      <c r="G5" s="50">
        <v>26090372</v>
      </c>
      <c r="H5" s="50">
        <v>552619967</v>
      </c>
      <c r="I5" s="50">
        <v>201100644</v>
      </c>
      <c r="J5" s="50">
        <v>57507997</v>
      </c>
      <c r="K5" s="50">
        <v>203159351</v>
      </c>
      <c r="L5" s="50">
        <v>105819509</v>
      </c>
      <c r="M5" s="50">
        <v>25832133</v>
      </c>
      <c r="N5" s="50">
        <v>608361250</v>
      </c>
      <c r="O5" s="50">
        <v>205311072</v>
      </c>
      <c r="P5" s="50">
        <v>53048870</v>
      </c>
      <c r="Q5" s="50">
        <v>199921095</v>
      </c>
      <c r="R5" s="50">
        <v>153112939</v>
      </c>
      <c r="S5" s="50">
        <v>28666431</v>
      </c>
      <c r="T5" s="57">
        <v>629943215</v>
      </c>
      <c r="U5" s="57">
        <v>223169916</v>
      </c>
      <c r="V5" s="57">
        <v>55061042</v>
      </c>
      <c r="W5" s="57">
        <v>204807383</v>
      </c>
      <c r="X5" s="57">
        <v>148773845</v>
      </c>
      <c r="Y5" s="57">
        <v>33418906</v>
      </c>
      <c r="Z5" s="75">
        <v>781145378</v>
      </c>
      <c r="AA5" s="75">
        <v>256636547</v>
      </c>
      <c r="AB5" s="75">
        <v>56176740</v>
      </c>
      <c r="AC5" s="75">
        <v>218160579</v>
      </c>
      <c r="AD5" s="75">
        <v>251308876</v>
      </c>
      <c r="AE5" s="75">
        <v>36422239</v>
      </c>
      <c r="AF5" s="91">
        <v>684981828</v>
      </c>
      <c r="AG5" s="91">
        <v>242982787</v>
      </c>
      <c r="AH5" s="91">
        <v>57316796</v>
      </c>
      <c r="AI5" s="91">
        <v>227518572</v>
      </c>
      <c r="AJ5" s="91">
        <v>163090980</v>
      </c>
      <c r="AK5" s="91">
        <v>36654441</v>
      </c>
      <c r="AL5" s="91">
        <v>702172556</v>
      </c>
      <c r="AM5" s="91">
        <v>247827425</v>
      </c>
      <c r="AN5" s="91">
        <v>50604070</v>
      </c>
      <c r="AO5" s="91">
        <v>239204730</v>
      </c>
      <c r="AP5" s="91">
        <v>171561793</v>
      </c>
      <c r="AQ5" s="91">
        <v>36617448</v>
      </c>
    </row>
    <row r="6" spans="1:43" ht="63" x14ac:dyDescent="0.25">
      <c r="A6" s="61" t="s">
        <v>66</v>
      </c>
      <c r="B6" s="62">
        <v>2261212</v>
      </c>
      <c r="C6" s="62">
        <v>397173</v>
      </c>
      <c r="D6" s="62">
        <v>28654</v>
      </c>
      <c r="E6" s="62">
        <v>272094</v>
      </c>
      <c r="F6" s="62">
        <v>786157</v>
      </c>
      <c r="G6" s="62">
        <v>767435</v>
      </c>
      <c r="H6" s="62">
        <v>1311087</v>
      </c>
      <c r="I6" s="62">
        <v>147984</v>
      </c>
      <c r="J6" s="62">
        <v>3934</v>
      </c>
      <c r="K6" s="62">
        <v>236149</v>
      </c>
      <c r="L6" s="69">
        <v>264656</v>
      </c>
      <c r="M6" s="62">
        <v>646454</v>
      </c>
      <c r="N6" s="62">
        <v>3172823</v>
      </c>
      <c r="O6" s="62">
        <v>537690</v>
      </c>
      <c r="P6" s="62">
        <v>22421</v>
      </c>
      <c r="Q6" s="62">
        <v>189302</v>
      </c>
      <c r="R6" s="62">
        <v>1338586</v>
      </c>
      <c r="S6" s="62">
        <v>1096970</v>
      </c>
      <c r="T6" s="62">
        <v>3680890</v>
      </c>
      <c r="U6" s="62">
        <v>578897</v>
      </c>
      <c r="V6" s="62">
        <v>24230</v>
      </c>
      <c r="W6" s="62">
        <v>192984</v>
      </c>
      <c r="X6" s="62">
        <v>1603140</v>
      </c>
      <c r="Y6" s="62">
        <v>1295752</v>
      </c>
      <c r="Z6" s="72">
        <v>4175093</v>
      </c>
      <c r="AA6" s="72">
        <v>578897</v>
      </c>
      <c r="AB6" s="72" t="s">
        <v>91</v>
      </c>
      <c r="AC6" s="72">
        <v>207761</v>
      </c>
      <c r="AD6" s="72">
        <v>1924719</v>
      </c>
      <c r="AE6" s="72">
        <v>1410729</v>
      </c>
      <c r="AF6" s="93">
        <v>4445376</v>
      </c>
      <c r="AG6" s="93">
        <v>647011</v>
      </c>
      <c r="AH6" s="93" t="s">
        <v>91</v>
      </c>
      <c r="AI6" s="93">
        <v>218405</v>
      </c>
      <c r="AJ6" s="93">
        <v>1898042</v>
      </c>
      <c r="AK6" s="93">
        <v>1671546</v>
      </c>
      <c r="AL6" s="93">
        <v>4304846</v>
      </c>
      <c r="AM6" s="93">
        <v>358502</v>
      </c>
      <c r="AN6" s="93">
        <v>32881</v>
      </c>
      <c r="AO6" s="93">
        <v>444840</v>
      </c>
      <c r="AP6" s="93">
        <v>1021748</v>
      </c>
      <c r="AQ6" s="93">
        <v>2469278</v>
      </c>
    </row>
    <row r="7" spans="1:43" ht="31.5" x14ac:dyDescent="0.25">
      <c r="A7" s="61" t="s">
        <v>67</v>
      </c>
      <c r="B7" s="62" t="s">
        <v>89</v>
      </c>
      <c r="C7" s="62" t="s">
        <v>89</v>
      </c>
      <c r="D7" s="62" t="s">
        <v>89</v>
      </c>
      <c r="E7" s="62" t="s">
        <v>89</v>
      </c>
      <c r="F7" s="62" t="s">
        <v>89</v>
      </c>
      <c r="G7" s="62" t="s">
        <v>89</v>
      </c>
      <c r="H7" s="62" t="s">
        <v>89</v>
      </c>
      <c r="I7" s="62" t="s">
        <v>89</v>
      </c>
      <c r="J7" s="62" t="s">
        <v>89</v>
      </c>
      <c r="K7" s="62" t="s">
        <v>89</v>
      </c>
      <c r="L7" s="62" t="s">
        <v>89</v>
      </c>
      <c r="M7" s="62" t="s">
        <v>89</v>
      </c>
      <c r="N7" s="62" t="s">
        <v>89</v>
      </c>
      <c r="O7" s="62" t="s">
        <v>89</v>
      </c>
      <c r="P7" s="62" t="s">
        <v>89</v>
      </c>
      <c r="Q7" s="62" t="s">
        <v>89</v>
      </c>
      <c r="R7" s="62" t="s">
        <v>89</v>
      </c>
      <c r="S7" s="62" t="s">
        <v>89</v>
      </c>
      <c r="T7" s="62" t="s">
        <v>89</v>
      </c>
      <c r="U7" s="62" t="s">
        <v>89</v>
      </c>
      <c r="V7" s="62" t="s">
        <v>89</v>
      </c>
      <c r="W7" s="62" t="s">
        <v>89</v>
      </c>
      <c r="X7" s="62" t="s">
        <v>89</v>
      </c>
      <c r="Y7" s="62" t="s">
        <v>89</v>
      </c>
      <c r="Z7" s="72" t="s">
        <v>89</v>
      </c>
      <c r="AA7" s="72" t="s">
        <v>89</v>
      </c>
      <c r="AB7" s="73" t="s">
        <v>89</v>
      </c>
      <c r="AC7" s="72" t="s">
        <v>89</v>
      </c>
      <c r="AD7" s="72" t="s">
        <v>89</v>
      </c>
      <c r="AE7" s="72" t="s">
        <v>89</v>
      </c>
      <c r="AF7" s="93" t="s">
        <v>89</v>
      </c>
      <c r="AG7" s="93" t="s">
        <v>89</v>
      </c>
      <c r="AH7" s="93" t="s">
        <v>89</v>
      </c>
      <c r="AI7" s="93" t="s">
        <v>89</v>
      </c>
      <c r="AJ7" s="93" t="s">
        <v>89</v>
      </c>
      <c r="AK7" s="93" t="s">
        <v>89</v>
      </c>
      <c r="AL7" s="93" t="s">
        <v>89</v>
      </c>
      <c r="AM7" s="93" t="s">
        <v>89</v>
      </c>
      <c r="AN7" s="93" t="s">
        <v>89</v>
      </c>
      <c r="AO7" s="93" t="s">
        <v>89</v>
      </c>
      <c r="AP7" s="93" t="s">
        <v>89</v>
      </c>
      <c r="AQ7" s="93" t="s">
        <v>89</v>
      </c>
    </row>
    <row r="8" spans="1:43" ht="31.5" x14ac:dyDescent="0.25">
      <c r="A8" s="61" t="s">
        <v>68</v>
      </c>
      <c r="B8" s="62" t="s">
        <v>91</v>
      </c>
      <c r="C8" s="62" t="s">
        <v>91</v>
      </c>
      <c r="D8" s="62" t="s">
        <v>91</v>
      </c>
      <c r="E8" s="62" t="s">
        <v>91</v>
      </c>
      <c r="F8" s="62" t="s">
        <v>91</v>
      </c>
      <c r="G8" s="62" t="s">
        <v>91</v>
      </c>
      <c r="H8" s="62" t="s">
        <v>89</v>
      </c>
      <c r="I8" s="62" t="s">
        <v>89</v>
      </c>
      <c r="J8" s="62" t="s">
        <v>89</v>
      </c>
      <c r="K8" s="62" t="s">
        <v>89</v>
      </c>
      <c r="L8" s="62" t="s">
        <v>89</v>
      </c>
      <c r="M8" s="62" t="s">
        <v>89</v>
      </c>
      <c r="N8" s="62" t="s">
        <v>89</v>
      </c>
      <c r="O8" s="62" t="s">
        <v>89</v>
      </c>
      <c r="P8" s="62" t="s">
        <v>89</v>
      </c>
      <c r="Q8" s="62" t="s">
        <v>89</v>
      </c>
      <c r="R8" s="62" t="s">
        <v>89</v>
      </c>
      <c r="S8" s="62" t="s">
        <v>89</v>
      </c>
      <c r="T8" s="62" t="s">
        <v>91</v>
      </c>
      <c r="U8" s="62" t="s">
        <v>91</v>
      </c>
      <c r="V8" s="62" t="s">
        <v>91</v>
      </c>
      <c r="W8" s="62" t="s">
        <v>91</v>
      </c>
      <c r="X8" s="62" t="s">
        <v>91</v>
      </c>
      <c r="Y8" s="62" t="s">
        <v>91</v>
      </c>
      <c r="Z8" s="62" t="s">
        <v>91</v>
      </c>
      <c r="AA8" s="62" t="s">
        <v>91</v>
      </c>
      <c r="AB8" s="62" t="s">
        <v>91</v>
      </c>
      <c r="AC8" s="72" t="s">
        <v>89</v>
      </c>
      <c r="AD8" s="72" t="s">
        <v>89</v>
      </c>
      <c r="AE8" s="72" t="s">
        <v>89</v>
      </c>
      <c r="AF8" s="93" t="s">
        <v>91</v>
      </c>
      <c r="AG8" s="93" t="s">
        <v>91</v>
      </c>
      <c r="AH8" s="93" t="s">
        <v>91</v>
      </c>
      <c r="AI8" s="93" t="s">
        <v>89</v>
      </c>
      <c r="AJ8" s="93" t="s">
        <v>89</v>
      </c>
      <c r="AK8" s="93" t="s">
        <v>89</v>
      </c>
      <c r="AL8" s="93" t="s">
        <v>91</v>
      </c>
      <c r="AM8" s="93" t="s">
        <v>91</v>
      </c>
      <c r="AN8" s="93" t="s">
        <v>91</v>
      </c>
      <c r="AO8" s="93" t="s">
        <v>89</v>
      </c>
      <c r="AP8" s="93" t="s">
        <v>89</v>
      </c>
      <c r="AQ8" s="93" t="s">
        <v>89</v>
      </c>
    </row>
    <row r="9" spans="1:43" ht="78.75" x14ac:dyDescent="0.25">
      <c r="A9" s="61" t="s">
        <v>69</v>
      </c>
      <c r="B9" s="62">
        <v>19005</v>
      </c>
      <c r="C9" s="62" t="s">
        <v>89</v>
      </c>
      <c r="D9" s="62" t="s">
        <v>89</v>
      </c>
      <c r="E9" s="62">
        <v>16332</v>
      </c>
      <c r="F9" s="62">
        <v>1836</v>
      </c>
      <c r="G9" s="62">
        <v>677</v>
      </c>
      <c r="H9" s="62" t="s">
        <v>91</v>
      </c>
      <c r="I9" s="62" t="s">
        <v>91</v>
      </c>
      <c r="J9" s="62" t="s">
        <v>91</v>
      </c>
      <c r="K9" s="62" t="s">
        <v>91</v>
      </c>
      <c r="L9" s="62" t="s">
        <v>91</v>
      </c>
      <c r="M9" s="62" t="s">
        <v>91</v>
      </c>
      <c r="N9" s="62">
        <v>34815</v>
      </c>
      <c r="O9" s="62" t="s">
        <v>89</v>
      </c>
      <c r="P9" s="62" t="s">
        <v>89</v>
      </c>
      <c r="Q9" s="62">
        <v>16332</v>
      </c>
      <c r="R9" s="62">
        <v>2286</v>
      </c>
      <c r="S9" s="62">
        <v>16197</v>
      </c>
      <c r="T9" s="62">
        <v>38215</v>
      </c>
      <c r="U9" s="62" t="s">
        <v>89</v>
      </c>
      <c r="V9" s="62" t="s">
        <v>89</v>
      </c>
      <c r="W9" s="62">
        <v>16332</v>
      </c>
      <c r="X9" s="62">
        <v>2286</v>
      </c>
      <c r="Y9" s="62">
        <v>19597</v>
      </c>
      <c r="Z9" s="62" t="s">
        <v>91</v>
      </c>
      <c r="AA9" s="72" t="s">
        <v>89</v>
      </c>
      <c r="AB9" s="72" t="s">
        <v>89</v>
      </c>
      <c r="AC9" s="72" t="s">
        <v>91</v>
      </c>
      <c r="AD9" s="72" t="s">
        <v>91</v>
      </c>
      <c r="AE9" s="72" t="s">
        <v>91</v>
      </c>
      <c r="AF9" s="93" t="s">
        <v>91</v>
      </c>
      <c r="AG9" s="93" t="s">
        <v>89</v>
      </c>
      <c r="AH9" s="93" t="s">
        <v>89</v>
      </c>
      <c r="AI9" s="93" t="s">
        <v>91</v>
      </c>
      <c r="AJ9" s="93" t="s">
        <v>91</v>
      </c>
      <c r="AK9" s="93" t="s">
        <v>91</v>
      </c>
      <c r="AL9" s="93" t="s">
        <v>91</v>
      </c>
      <c r="AM9" s="93" t="s">
        <v>89</v>
      </c>
      <c r="AN9" s="93" t="s">
        <v>89</v>
      </c>
      <c r="AO9" s="93" t="s">
        <v>91</v>
      </c>
      <c r="AP9" s="93" t="s">
        <v>91</v>
      </c>
      <c r="AQ9" s="93" t="s">
        <v>91</v>
      </c>
    </row>
    <row r="10" spans="1:43" ht="94.5" x14ac:dyDescent="0.25">
      <c r="A10" s="61" t="s">
        <v>70</v>
      </c>
      <c r="B10" s="62">
        <v>117757</v>
      </c>
      <c r="C10" s="62">
        <v>5047</v>
      </c>
      <c r="D10" s="62" t="s">
        <v>89</v>
      </c>
      <c r="E10" s="62">
        <v>24980</v>
      </c>
      <c r="F10" s="62">
        <v>13575</v>
      </c>
      <c r="G10" s="62">
        <v>60823</v>
      </c>
      <c r="H10" s="62" t="s">
        <v>91</v>
      </c>
      <c r="I10" s="62" t="s">
        <v>91</v>
      </c>
      <c r="J10" s="62" t="s">
        <v>91</v>
      </c>
      <c r="K10" s="62" t="s">
        <v>91</v>
      </c>
      <c r="L10" s="62" t="s">
        <v>91</v>
      </c>
      <c r="M10" s="62" t="s">
        <v>91</v>
      </c>
      <c r="N10" s="62" t="s">
        <v>91</v>
      </c>
      <c r="O10" s="62" t="s">
        <v>91</v>
      </c>
      <c r="P10" s="62" t="s">
        <v>91</v>
      </c>
      <c r="Q10" s="62" t="s">
        <v>91</v>
      </c>
      <c r="R10" s="62" t="s">
        <v>91</v>
      </c>
      <c r="S10" s="62" t="s">
        <v>91</v>
      </c>
      <c r="T10" s="62" t="s">
        <v>91</v>
      </c>
      <c r="U10" s="62" t="s">
        <v>91</v>
      </c>
      <c r="V10" s="62" t="s">
        <v>91</v>
      </c>
      <c r="W10" s="62" t="s">
        <v>91</v>
      </c>
      <c r="X10" s="62" t="s">
        <v>91</v>
      </c>
      <c r="Y10" s="62" t="s">
        <v>91</v>
      </c>
      <c r="Z10" s="62" t="s">
        <v>91</v>
      </c>
      <c r="AA10" s="72" t="s">
        <v>89</v>
      </c>
      <c r="AB10" s="72" t="s">
        <v>89</v>
      </c>
      <c r="AC10" s="72" t="s">
        <v>91</v>
      </c>
      <c r="AD10" s="72" t="s">
        <v>89</v>
      </c>
      <c r="AE10" s="72" t="s">
        <v>89</v>
      </c>
      <c r="AF10" s="62">
        <v>21061</v>
      </c>
      <c r="AG10" s="93" t="s">
        <v>91</v>
      </c>
      <c r="AH10" s="93" t="s">
        <v>89</v>
      </c>
      <c r="AI10" s="93" t="s">
        <v>91</v>
      </c>
      <c r="AJ10" s="93" t="s">
        <v>91</v>
      </c>
      <c r="AK10" s="93" t="s">
        <v>89</v>
      </c>
      <c r="AL10" s="93">
        <v>47968</v>
      </c>
      <c r="AM10" s="93" t="s">
        <v>91</v>
      </c>
      <c r="AN10" s="93" t="s">
        <v>89</v>
      </c>
      <c r="AO10" s="93" t="s">
        <v>91</v>
      </c>
      <c r="AP10" s="93" t="s">
        <v>91</v>
      </c>
      <c r="AQ10" s="93" t="s">
        <v>91</v>
      </c>
    </row>
    <row r="11" spans="1:43" x14ac:dyDescent="0.25">
      <c r="A11" s="61" t="s">
        <v>71</v>
      </c>
      <c r="B11" s="62" t="s">
        <v>91</v>
      </c>
      <c r="C11" s="62" t="s">
        <v>91</v>
      </c>
      <c r="D11" s="62" t="s">
        <v>91</v>
      </c>
      <c r="E11" s="62" t="s">
        <v>91</v>
      </c>
      <c r="F11" s="62" t="s">
        <v>91</v>
      </c>
      <c r="G11" s="62" t="s">
        <v>91</v>
      </c>
      <c r="H11" s="69">
        <v>149119</v>
      </c>
      <c r="I11" s="62">
        <v>15728</v>
      </c>
      <c r="J11" s="62">
        <v>3683</v>
      </c>
      <c r="K11" s="62">
        <v>22436</v>
      </c>
      <c r="L11" s="62">
        <v>93462</v>
      </c>
      <c r="M11" s="62">
        <v>17493</v>
      </c>
      <c r="N11" s="62" t="s">
        <v>91</v>
      </c>
      <c r="O11" s="62" t="s">
        <v>91</v>
      </c>
      <c r="P11" s="62" t="s">
        <v>91</v>
      </c>
      <c r="Q11" s="62" t="s">
        <v>91</v>
      </c>
      <c r="R11" s="62" t="s">
        <v>91</v>
      </c>
      <c r="S11" s="62" t="s">
        <v>91</v>
      </c>
      <c r="T11" s="62" t="s">
        <v>91</v>
      </c>
      <c r="U11" s="62" t="s">
        <v>91</v>
      </c>
      <c r="V11" s="62" t="s">
        <v>91</v>
      </c>
      <c r="W11" s="62" t="s">
        <v>91</v>
      </c>
      <c r="X11" s="62" t="s">
        <v>91</v>
      </c>
      <c r="Y11" s="62" t="s">
        <v>91</v>
      </c>
      <c r="Z11" s="72">
        <v>84975</v>
      </c>
      <c r="AA11" s="72" t="s">
        <v>91</v>
      </c>
      <c r="AB11" s="72" t="s">
        <v>89</v>
      </c>
      <c r="AC11" s="72" t="s">
        <v>89</v>
      </c>
      <c r="AD11" s="72" t="s">
        <v>91</v>
      </c>
      <c r="AE11" s="72" t="s">
        <v>91</v>
      </c>
      <c r="AF11" s="93">
        <v>35825</v>
      </c>
      <c r="AG11" s="93" t="s">
        <v>91</v>
      </c>
      <c r="AH11" s="93" t="s">
        <v>89</v>
      </c>
      <c r="AI11" s="93" t="s">
        <v>89</v>
      </c>
      <c r="AJ11" s="93">
        <v>29188</v>
      </c>
      <c r="AK11" s="93" t="s">
        <v>91</v>
      </c>
      <c r="AL11" s="62" t="s">
        <v>91</v>
      </c>
      <c r="AM11" s="93" t="s">
        <v>91</v>
      </c>
      <c r="AN11" s="93" t="s">
        <v>89</v>
      </c>
      <c r="AO11" s="93" t="s">
        <v>89</v>
      </c>
      <c r="AP11" s="93" t="s">
        <v>91</v>
      </c>
      <c r="AQ11" s="93" t="s">
        <v>91</v>
      </c>
    </row>
    <row r="12" spans="1:43" ht="63" x14ac:dyDescent="0.25">
      <c r="A12" s="61" t="s">
        <v>72</v>
      </c>
      <c r="B12" s="62">
        <v>70506</v>
      </c>
      <c r="C12" s="62">
        <v>37557</v>
      </c>
      <c r="D12" s="62">
        <v>169</v>
      </c>
      <c r="E12" s="62">
        <v>67</v>
      </c>
      <c r="F12" s="62">
        <v>6356</v>
      </c>
      <c r="G12" s="62">
        <v>23847</v>
      </c>
      <c r="H12" s="69">
        <v>1568446</v>
      </c>
      <c r="I12" s="62">
        <v>294490</v>
      </c>
      <c r="J12" s="62">
        <v>1670</v>
      </c>
      <c r="K12" s="62">
        <v>7779</v>
      </c>
      <c r="L12" s="62">
        <v>132472</v>
      </c>
      <c r="M12" s="62">
        <v>1132776</v>
      </c>
      <c r="N12" s="62">
        <v>1852195</v>
      </c>
      <c r="O12" s="62">
        <v>294267</v>
      </c>
      <c r="P12" s="62">
        <v>1670</v>
      </c>
      <c r="Q12" s="62">
        <v>7759</v>
      </c>
      <c r="R12" s="62">
        <v>89740</v>
      </c>
      <c r="S12" s="62">
        <v>1459513</v>
      </c>
      <c r="T12" s="62">
        <v>2537490</v>
      </c>
      <c r="U12" s="62">
        <v>278898</v>
      </c>
      <c r="V12" s="62">
        <v>1670</v>
      </c>
      <c r="W12" s="62">
        <v>10782</v>
      </c>
      <c r="X12" s="62">
        <v>61596</v>
      </c>
      <c r="Y12" s="62">
        <v>2185298</v>
      </c>
      <c r="Z12" s="72">
        <v>86466</v>
      </c>
      <c r="AA12" s="72">
        <v>29596</v>
      </c>
      <c r="AB12" s="72" t="s">
        <v>91</v>
      </c>
      <c r="AC12" s="72" t="s">
        <v>91</v>
      </c>
      <c r="AD12" s="72">
        <v>8121</v>
      </c>
      <c r="AE12" s="72">
        <v>48641</v>
      </c>
      <c r="AF12" s="93">
        <v>94688</v>
      </c>
      <c r="AG12" s="93">
        <v>31053</v>
      </c>
      <c r="AH12" s="93" t="s">
        <v>91</v>
      </c>
      <c r="AI12" s="93" t="s">
        <v>91</v>
      </c>
      <c r="AJ12" s="93">
        <v>8656</v>
      </c>
      <c r="AK12" s="93">
        <v>54871</v>
      </c>
      <c r="AL12" s="93">
        <v>90428</v>
      </c>
      <c r="AM12" s="93">
        <v>27071</v>
      </c>
      <c r="AN12" s="93" t="s">
        <v>89</v>
      </c>
      <c r="AO12" s="93" t="s">
        <v>91</v>
      </c>
      <c r="AP12" s="93">
        <v>9077</v>
      </c>
      <c r="AQ12" s="93" t="s">
        <v>91</v>
      </c>
    </row>
    <row r="13" spans="1:43" ht="31.5" x14ac:dyDescent="0.25">
      <c r="A13" s="61" t="s">
        <v>73</v>
      </c>
      <c r="B13" s="62">
        <v>93602289</v>
      </c>
      <c r="C13" s="62">
        <v>1420567</v>
      </c>
      <c r="D13" s="62">
        <v>22029</v>
      </c>
      <c r="E13" s="62">
        <v>88287105</v>
      </c>
      <c r="F13" s="62">
        <v>772692</v>
      </c>
      <c r="G13" s="62">
        <v>3049591</v>
      </c>
      <c r="H13" s="69">
        <v>97225523</v>
      </c>
      <c r="I13" s="62">
        <v>1259203</v>
      </c>
      <c r="J13" s="62">
        <v>21134</v>
      </c>
      <c r="K13" s="62">
        <v>93340807</v>
      </c>
      <c r="L13" s="62">
        <v>847320</v>
      </c>
      <c r="M13" s="62">
        <v>1775983</v>
      </c>
      <c r="N13" s="62">
        <v>94971207</v>
      </c>
      <c r="O13" s="62">
        <v>1249864</v>
      </c>
      <c r="P13" s="62">
        <v>21225</v>
      </c>
      <c r="Q13" s="62">
        <v>91155058</v>
      </c>
      <c r="R13" s="62">
        <v>891462</v>
      </c>
      <c r="S13" s="62">
        <v>1672083</v>
      </c>
      <c r="T13" s="62">
        <v>96944725</v>
      </c>
      <c r="U13" s="62">
        <v>1266818</v>
      </c>
      <c r="V13" s="62">
        <v>21225</v>
      </c>
      <c r="W13" s="62">
        <v>92411341</v>
      </c>
      <c r="X13" s="62">
        <v>982963</v>
      </c>
      <c r="Y13" s="62">
        <v>2283603</v>
      </c>
      <c r="Z13" s="72">
        <v>101258338</v>
      </c>
      <c r="AA13" s="72">
        <v>1285756</v>
      </c>
      <c r="AB13" s="72" t="s">
        <v>91</v>
      </c>
      <c r="AC13" s="72">
        <v>96531417</v>
      </c>
      <c r="AD13" s="72">
        <v>1093218</v>
      </c>
      <c r="AE13" s="72">
        <v>2347947</v>
      </c>
      <c r="AF13" s="93">
        <v>107395547</v>
      </c>
      <c r="AG13" s="93">
        <v>1289236</v>
      </c>
      <c r="AH13" s="93" t="s">
        <v>91</v>
      </c>
      <c r="AI13" s="93">
        <v>102145013</v>
      </c>
      <c r="AJ13" s="93">
        <v>1508580</v>
      </c>
      <c r="AK13" s="93">
        <v>2447584</v>
      </c>
      <c r="AL13" s="93">
        <v>112351637</v>
      </c>
      <c r="AM13" s="93">
        <v>1208634</v>
      </c>
      <c r="AN13" s="93" t="s">
        <v>91</v>
      </c>
      <c r="AO13" s="93">
        <v>107005424</v>
      </c>
      <c r="AP13" s="93">
        <v>1468888</v>
      </c>
      <c r="AQ13" s="93">
        <v>2599845</v>
      </c>
    </row>
    <row r="14" spans="1:43" ht="47.25" x14ac:dyDescent="0.25">
      <c r="A14" s="61" t="s">
        <v>74</v>
      </c>
      <c r="B14" s="62">
        <v>105012</v>
      </c>
      <c r="C14" s="62">
        <v>73551</v>
      </c>
      <c r="D14" s="62">
        <v>16043</v>
      </c>
      <c r="E14" s="62">
        <v>12516</v>
      </c>
      <c r="F14" s="62">
        <v>5535</v>
      </c>
      <c r="G14" s="62">
        <v>5736</v>
      </c>
      <c r="H14" s="69">
        <v>112182</v>
      </c>
      <c r="I14" s="62">
        <v>78302</v>
      </c>
      <c r="J14" s="62">
        <v>17394</v>
      </c>
      <c r="K14" s="62">
        <v>12468</v>
      </c>
      <c r="L14" s="62">
        <v>17366</v>
      </c>
      <c r="M14" s="62">
        <v>4033</v>
      </c>
      <c r="N14" s="62">
        <v>90702</v>
      </c>
      <c r="O14" s="62">
        <v>54944</v>
      </c>
      <c r="P14" s="62">
        <v>13272</v>
      </c>
      <c r="Q14" s="62">
        <v>12060</v>
      </c>
      <c r="R14" s="62">
        <v>16187</v>
      </c>
      <c r="S14" s="62">
        <v>7498</v>
      </c>
      <c r="T14" s="62">
        <v>198023</v>
      </c>
      <c r="U14" s="62">
        <v>135350</v>
      </c>
      <c r="V14" s="62">
        <v>17394</v>
      </c>
      <c r="W14" s="62">
        <v>19821</v>
      </c>
      <c r="X14" s="62">
        <v>33950</v>
      </c>
      <c r="Y14" s="62">
        <v>8705</v>
      </c>
      <c r="Z14" s="72">
        <v>169447</v>
      </c>
      <c r="AA14" s="72">
        <v>96334</v>
      </c>
      <c r="AB14" s="72">
        <v>21843</v>
      </c>
      <c r="AC14" s="72">
        <v>20235</v>
      </c>
      <c r="AD14" s="72">
        <v>40069</v>
      </c>
      <c r="AE14" s="72">
        <v>12542</v>
      </c>
      <c r="AF14" s="93">
        <v>125594</v>
      </c>
      <c r="AG14" s="93">
        <v>71990</v>
      </c>
      <c r="AH14" s="93">
        <v>12928</v>
      </c>
      <c r="AI14" s="93">
        <v>3154</v>
      </c>
      <c r="AJ14" s="93">
        <v>32395</v>
      </c>
      <c r="AK14" s="93">
        <v>17334</v>
      </c>
      <c r="AL14" s="93">
        <v>60927</v>
      </c>
      <c r="AM14" s="93">
        <v>29030</v>
      </c>
      <c r="AN14" s="93" t="s">
        <v>91</v>
      </c>
      <c r="AO14" s="93" t="s">
        <v>91</v>
      </c>
      <c r="AP14" s="93">
        <v>15274</v>
      </c>
      <c r="AQ14" s="93" t="s">
        <v>91</v>
      </c>
    </row>
    <row r="15" spans="1:43" ht="31.5" x14ac:dyDescent="0.25">
      <c r="A15" s="61" t="s">
        <v>75</v>
      </c>
      <c r="B15" s="62">
        <v>607899</v>
      </c>
      <c r="C15" s="62">
        <v>126699</v>
      </c>
      <c r="D15" s="62">
        <v>625</v>
      </c>
      <c r="E15" s="62">
        <v>10568</v>
      </c>
      <c r="F15" s="62">
        <v>314808</v>
      </c>
      <c r="G15" s="62">
        <v>10440</v>
      </c>
      <c r="H15" s="69">
        <v>741627</v>
      </c>
      <c r="I15" s="62">
        <v>98005</v>
      </c>
      <c r="J15" s="62">
        <v>0</v>
      </c>
      <c r="K15" s="62">
        <v>11181</v>
      </c>
      <c r="L15" s="62">
        <v>608972</v>
      </c>
      <c r="M15" s="62">
        <v>11238</v>
      </c>
      <c r="N15" s="62">
        <v>1351475</v>
      </c>
      <c r="O15" s="62">
        <v>149568</v>
      </c>
      <c r="P15" s="62">
        <v>0</v>
      </c>
      <c r="Q15" s="62">
        <v>14273</v>
      </c>
      <c r="R15" s="62">
        <v>1118115</v>
      </c>
      <c r="S15" s="62">
        <v>49263</v>
      </c>
      <c r="T15" s="62">
        <v>1473522</v>
      </c>
      <c r="U15" s="62">
        <v>161678</v>
      </c>
      <c r="V15" s="62" t="s">
        <v>89</v>
      </c>
      <c r="W15" s="62">
        <v>13267</v>
      </c>
      <c r="X15" s="62">
        <v>1232589</v>
      </c>
      <c r="Y15" s="62">
        <v>62702</v>
      </c>
      <c r="Z15" s="72">
        <v>1433583</v>
      </c>
      <c r="AA15" s="72">
        <v>163657</v>
      </c>
      <c r="AB15" s="72" t="s">
        <v>89</v>
      </c>
      <c r="AC15" s="72">
        <v>14264</v>
      </c>
      <c r="AD15" s="72">
        <v>1174943</v>
      </c>
      <c r="AE15" s="72">
        <v>56729</v>
      </c>
      <c r="AF15" s="93">
        <v>2506716</v>
      </c>
      <c r="AG15" s="93">
        <v>164381</v>
      </c>
      <c r="AH15" s="93" t="s">
        <v>91</v>
      </c>
      <c r="AI15" s="93">
        <v>15822</v>
      </c>
      <c r="AJ15" s="93">
        <v>2091114</v>
      </c>
      <c r="AK15" s="93">
        <v>63165</v>
      </c>
      <c r="AL15" s="93">
        <v>2277055</v>
      </c>
      <c r="AM15" s="93">
        <v>153315</v>
      </c>
      <c r="AN15" s="93" t="s">
        <v>91</v>
      </c>
      <c r="AO15" s="93">
        <v>15689</v>
      </c>
      <c r="AP15" s="93">
        <v>1710105</v>
      </c>
      <c r="AQ15" s="93">
        <v>65830</v>
      </c>
    </row>
    <row r="16" spans="1:43" ht="31.5" x14ac:dyDescent="0.25">
      <c r="A16" s="61" t="s">
        <v>76</v>
      </c>
      <c r="B16" s="62">
        <v>230204</v>
      </c>
      <c r="C16" s="62">
        <v>85571</v>
      </c>
      <c r="D16" s="62">
        <v>582</v>
      </c>
      <c r="E16" s="62">
        <v>168</v>
      </c>
      <c r="F16" s="62">
        <v>27423</v>
      </c>
      <c r="G16" s="62">
        <v>116110</v>
      </c>
      <c r="H16" s="62">
        <v>229171</v>
      </c>
      <c r="I16" s="62">
        <v>78647</v>
      </c>
      <c r="J16" s="62">
        <v>582</v>
      </c>
      <c r="K16" s="62">
        <v>724</v>
      </c>
      <c r="L16" s="62">
        <v>28412</v>
      </c>
      <c r="M16" s="62">
        <v>120782</v>
      </c>
      <c r="N16" s="62">
        <v>258511</v>
      </c>
      <c r="O16" s="62">
        <v>84863</v>
      </c>
      <c r="P16" s="62">
        <v>582</v>
      </c>
      <c r="Q16" s="62">
        <v>815</v>
      </c>
      <c r="R16" s="62">
        <v>51470</v>
      </c>
      <c r="S16" s="62">
        <v>120715</v>
      </c>
      <c r="T16" s="62">
        <v>270330</v>
      </c>
      <c r="U16" s="62">
        <v>78707</v>
      </c>
      <c r="V16" s="62">
        <v>0</v>
      </c>
      <c r="W16" s="62">
        <v>724</v>
      </c>
      <c r="X16" s="62">
        <v>56743</v>
      </c>
      <c r="Y16" s="62">
        <v>133410</v>
      </c>
      <c r="Z16" s="72">
        <v>275272</v>
      </c>
      <c r="AA16" s="72" t="s">
        <v>91</v>
      </c>
      <c r="AB16" s="72" t="s">
        <v>89</v>
      </c>
      <c r="AC16" s="72" t="s">
        <v>91</v>
      </c>
      <c r="AD16" s="72">
        <v>62025</v>
      </c>
      <c r="AE16" s="72">
        <v>133035</v>
      </c>
      <c r="AF16" s="93">
        <v>295630</v>
      </c>
      <c r="AG16" s="93" t="s">
        <v>91</v>
      </c>
      <c r="AH16" s="93" t="s">
        <v>91</v>
      </c>
      <c r="AI16" s="93" t="s">
        <v>91</v>
      </c>
      <c r="AJ16" s="93">
        <v>62861</v>
      </c>
      <c r="AK16" s="93">
        <v>153598</v>
      </c>
      <c r="AL16" s="93">
        <v>340846</v>
      </c>
      <c r="AM16" s="93" t="s">
        <v>91</v>
      </c>
      <c r="AN16" s="93" t="s">
        <v>89</v>
      </c>
      <c r="AO16" s="93" t="s">
        <v>91</v>
      </c>
      <c r="AP16" s="93">
        <v>78463</v>
      </c>
      <c r="AQ16" s="93">
        <v>160640</v>
      </c>
    </row>
    <row r="17" spans="1:43" ht="47.25" x14ac:dyDescent="0.25">
      <c r="A17" s="61" t="s">
        <v>77</v>
      </c>
      <c r="B17" s="62">
        <v>22248945</v>
      </c>
      <c r="C17" s="62">
        <v>13940484</v>
      </c>
      <c r="D17" s="62">
        <v>8006809</v>
      </c>
      <c r="E17" s="62">
        <v>7703772</v>
      </c>
      <c r="F17" s="62">
        <v>310259</v>
      </c>
      <c r="G17" s="62">
        <v>217443</v>
      </c>
      <c r="H17" s="69">
        <v>20247042</v>
      </c>
      <c r="I17" s="62">
        <v>13691122</v>
      </c>
      <c r="J17" s="62">
        <v>7884990</v>
      </c>
      <c r="K17" s="62">
        <v>6120205</v>
      </c>
      <c r="L17" s="62">
        <v>207720</v>
      </c>
      <c r="M17" s="62">
        <v>145997</v>
      </c>
      <c r="N17" s="62">
        <v>17114610</v>
      </c>
      <c r="O17" s="62">
        <v>10967653</v>
      </c>
      <c r="P17" s="62">
        <v>5297797</v>
      </c>
      <c r="Q17" s="62">
        <v>5881425</v>
      </c>
      <c r="R17" s="62">
        <v>204077</v>
      </c>
      <c r="S17" s="62">
        <v>37448</v>
      </c>
      <c r="T17" s="62">
        <v>18681332</v>
      </c>
      <c r="U17" s="62">
        <v>18299859</v>
      </c>
      <c r="V17" s="62">
        <v>5199367</v>
      </c>
      <c r="W17" s="62">
        <v>48710</v>
      </c>
      <c r="X17" s="62">
        <v>288721</v>
      </c>
      <c r="Y17" s="62">
        <v>44042</v>
      </c>
      <c r="Z17" s="72">
        <v>19391991</v>
      </c>
      <c r="AA17" s="72">
        <v>18270931</v>
      </c>
      <c r="AB17" s="72" t="s">
        <v>91</v>
      </c>
      <c r="AC17" s="72">
        <v>109181</v>
      </c>
      <c r="AD17" s="72">
        <v>791443</v>
      </c>
      <c r="AE17" s="72">
        <v>198502</v>
      </c>
      <c r="AF17" s="93">
        <v>19916892</v>
      </c>
      <c r="AG17" s="93">
        <v>18978740</v>
      </c>
      <c r="AH17" s="93" t="s">
        <v>91</v>
      </c>
      <c r="AI17" s="93">
        <v>109993</v>
      </c>
      <c r="AJ17" s="93">
        <v>604259</v>
      </c>
      <c r="AK17" s="93">
        <v>200755</v>
      </c>
      <c r="AL17" s="93">
        <v>25072325</v>
      </c>
      <c r="AM17" s="93">
        <v>24082270</v>
      </c>
      <c r="AN17" s="93" t="s">
        <v>91</v>
      </c>
      <c r="AO17" s="93">
        <v>118576</v>
      </c>
      <c r="AP17" s="93">
        <v>626114</v>
      </c>
      <c r="AQ17" s="93">
        <v>222376</v>
      </c>
    </row>
    <row r="18" spans="1:43" ht="47.25" x14ac:dyDescent="0.25">
      <c r="A18" s="61" t="s">
        <v>78</v>
      </c>
      <c r="B18" s="62">
        <v>11302674</v>
      </c>
      <c r="C18" s="62">
        <v>3949960</v>
      </c>
      <c r="D18" s="62">
        <v>43783</v>
      </c>
      <c r="E18" s="62">
        <v>2000425</v>
      </c>
      <c r="F18" s="62">
        <v>4523430</v>
      </c>
      <c r="G18" s="62">
        <v>502823</v>
      </c>
      <c r="H18" s="69">
        <v>13972344</v>
      </c>
      <c r="I18" s="62">
        <v>3480203</v>
      </c>
      <c r="J18" s="62">
        <v>48915</v>
      </c>
      <c r="K18" s="62">
        <v>5402193</v>
      </c>
      <c r="L18" s="62">
        <v>4490715</v>
      </c>
      <c r="M18" s="62">
        <v>493083</v>
      </c>
      <c r="N18" s="62">
        <v>15731584</v>
      </c>
      <c r="O18" s="62">
        <v>3667580</v>
      </c>
      <c r="P18" s="62">
        <v>60634</v>
      </c>
      <c r="Q18" s="62">
        <v>6154833</v>
      </c>
      <c r="R18" s="62">
        <v>4949972</v>
      </c>
      <c r="S18" s="62">
        <v>862734</v>
      </c>
      <c r="T18" s="62">
        <v>16884684</v>
      </c>
      <c r="U18" s="62">
        <v>4101921</v>
      </c>
      <c r="V18" s="62">
        <v>54938</v>
      </c>
      <c r="W18" s="62">
        <v>6359590</v>
      </c>
      <c r="X18" s="62">
        <v>5412010</v>
      </c>
      <c r="Y18" s="62">
        <v>907739</v>
      </c>
      <c r="Z18" s="72">
        <v>134545029</v>
      </c>
      <c r="AA18" s="72">
        <v>31763779</v>
      </c>
      <c r="AB18" s="72">
        <v>55482</v>
      </c>
      <c r="AC18" s="72">
        <v>2864494</v>
      </c>
      <c r="AD18" s="72">
        <v>97431004</v>
      </c>
      <c r="AE18" s="72">
        <v>2177562</v>
      </c>
      <c r="AF18" s="93">
        <v>15926559</v>
      </c>
      <c r="AG18" s="93">
        <v>5008038</v>
      </c>
      <c r="AH18" s="93">
        <v>53735</v>
      </c>
      <c r="AI18" s="93">
        <v>3460128</v>
      </c>
      <c r="AJ18" s="93">
        <v>6253450</v>
      </c>
      <c r="AK18" s="93">
        <v>1120415</v>
      </c>
      <c r="AL18" s="93">
        <v>18975866</v>
      </c>
      <c r="AM18" s="93">
        <v>5298059</v>
      </c>
      <c r="AN18" s="93">
        <v>67222</v>
      </c>
      <c r="AO18" s="93">
        <v>4168093</v>
      </c>
      <c r="AP18" s="93">
        <v>7980911</v>
      </c>
      <c r="AQ18" s="93">
        <v>1365306</v>
      </c>
    </row>
    <row r="19" spans="1:43" ht="63" x14ac:dyDescent="0.25">
      <c r="A19" s="61" t="s">
        <v>79</v>
      </c>
      <c r="B19" s="62">
        <v>631422</v>
      </c>
      <c r="C19" s="62">
        <v>237176</v>
      </c>
      <c r="D19" s="62">
        <v>3586</v>
      </c>
      <c r="E19" s="62">
        <v>106446</v>
      </c>
      <c r="F19" s="62">
        <v>83655</v>
      </c>
      <c r="G19" s="62">
        <v>152984</v>
      </c>
      <c r="H19" s="69">
        <v>1282191</v>
      </c>
      <c r="I19" s="62">
        <v>162865</v>
      </c>
      <c r="J19" s="62">
        <v>3586</v>
      </c>
      <c r="K19" s="62">
        <v>702695</v>
      </c>
      <c r="L19" s="62">
        <v>143666</v>
      </c>
      <c r="M19" s="62">
        <v>250281</v>
      </c>
      <c r="N19" s="62">
        <v>2427140</v>
      </c>
      <c r="O19" s="62">
        <v>497968</v>
      </c>
      <c r="P19" s="62">
        <v>2746</v>
      </c>
      <c r="Q19" s="62">
        <v>1163333</v>
      </c>
      <c r="R19" s="62">
        <v>254654</v>
      </c>
      <c r="S19" s="62">
        <v>426481</v>
      </c>
      <c r="T19" s="62">
        <v>3241028</v>
      </c>
      <c r="U19" s="62">
        <v>757338</v>
      </c>
      <c r="V19" s="62">
        <v>934</v>
      </c>
      <c r="W19" s="62">
        <v>1544146</v>
      </c>
      <c r="X19" s="62">
        <v>345567</v>
      </c>
      <c r="Y19" s="62">
        <v>509203</v>
      </c>
      <c r="Z19" s="72">
        <v>5753753</v>
      </c>
      <c r="AA19" s="72">
        <v>1067060</v>
      </c>
      <c r="AB19" s="72" t="s">
        <v>91</v>
      </c>
      <c r="AC19" s="72">
        <v>1238237</v>
      </c>
      <c r="AD19" s="72">
        <v>569850</v>
      </c>
      <c r="AE19" s="72">
        <v>2789919</v>
      </c>
      <c r="AF19" s="93">
        <v>7184031</v>
      </c>
      <c r="AG19" s="93">
        <v>1468691</v>
      </c>
      <c r="AH19" s="93">
        <v>24660</v>
      </c>
      <c r="AI19" s="93">
        <v>1593055</v>
      </c>
      <c r="AJ19" s="93">
        <v>950875</v>
      </c>
      <c r="AK19" s="93">
        <v>3144216</v>
      </c>
      <c r="AL19" s="93">
        <v>7414700</v>
      </c>
      <c r="AM19" s="93">
        <v>1198809</v>
      </c>
      <c r="AN19" s="93">
        <v>30720</v>
      </c>
      <c r="AO19" s="93">
        <v>2269335</v>
      </c>
      <c r="AP19" s="93">
        <v>685772</v>
      </c>
      <c r="AQ19" s="93">
        <v>3249254</v>
      </c>
    </row>
    <row r="20" spans="1:43" ht="63" x14ac:dyDescent="0.25">
      <c r="A20" s="61" t="s">
        <v>80</v>
      </c>
      <c r="B20" s="62">
        <v>258270102</v>
      </c>
      <c r="C20" s="62">
        <v>89960332</v>
      </c>
      <c r="D20" s="62">
        <v>44435340</v>
      </c>
      <c r="E20" s="62">
        <v>75654244</v>
      </c>
      <c r="F20" s="62">
        <v>49086478</v>
      </c>
      <c r="G20" s="62">
        <v>17600126</v>
      </c>
      <c r="H20" s="62">
        <v>263717131</v>
      </c>
      <c r="I20" s="62">
        <v>82787758</v>
      </c>
      <c r="J20" s="62">
        <v>44431238</v>
      </c>
      <c r="K20" s="62">
        <v>90065745</v>
      </c>
      <c r="L20" s="62">
        <v>60211604</v>
      </c>
      <c r="M20" s="62">
        <v>17152373</v>
      </c>
      <c r="N20" s="62">
        <v>311900223</v>
      </c>
      <c r="O20" s="62">
        <v>84698681</v>
      </c>
      <c r="P20" s="62">
        <v>42867091</v>
      </c>
      <c r="Q20" s="62">
        <v>87695291</v>
      </c>
      <c r="R20" s="62">
        <v>103166272</v>
      </c>
      <c r="S20" s="62">
        <v>17958864</v>
      </c>
      <c r="T20" s="62">
        <v>303341056</v>
      </c>
      <c r="U20" s="62">
        <v>86095585</v>
      </c>
      <c r="V20" s="62">
        <v>44545509</v>
      </c>
      <c r="W20" s="62">
        <v>90401064</v>
      </c>
      <c r="X20" s="62">
        <v>89579488</v>
      </c>
      <c r="Y20" s="62">
        <v>20631963</v>
      </c>
      <c r="Z20" s="72">
        <v>313907993</v>
      </c>
      <c r="AA20" s="72">
        <v>83260142</v>
      </c>
      <c r="AB20" s="72">
        <v>46442786</v>
      </c>
      <c r="AC20" s="72">
        <v>102528984</v>
      </c>
      <c r="AD20" s="72">
        <v>91849969</v>
      </c>
      <c r="AE20" s="72">
        <v>21564856</v>
      </c>
      <c r="AF20" s="93">
        <v>317020878</v>
      </c>
      <c r="AG20" s="93">
        <v>86800971</v>
      </c>
      <c r="AH20" s="93">
        <v>46557632</v>
      </c>
      <c r="AI20" s="93">
        <v>103896459</v>
      </c>
      <c r="AJ20" s="93">
        <v>93117675</v>
      </c>
      <c r="AK20" s="93">
        <v>21538576</v>
      </c>
      <c r="AL20" s="93">
        <v>309589250</v>
      </c>
      <c r="AM20" s="93">
        <v>80527906</v>
      </c>
      <c r="AN20" s="93">
        <v>42430762</v>
      </c>
      <c r="AO20" s="93">
        <v>106715915</v>
      </c>
      <c r="AP20" s="93">
        <v>99224400</v>
      </c>
      <c r="AQ20" s="93">
        <v>19459709</v>
      </c>
    </row>
    <row r="21" spans="1:43" x14ac:dyDescent="0.25">
      <c r="A21" s="61" t="s">
        <v>81</v>
      </c>
      <c r="B21" s="62">
        <v>79296798</v>
      </c>
      <c r="C21" s="62">
        <v>60133784</v>
      </c>
      <c r="D21" s="62">
        <v>3549408</v>
      </c>
      <c r="E21" s="62">
        <v>3339677</v>
      </c>
      <c r="F21" s="62">
        <v>9046461</v>
      </c>
      <c r="G21" s="62">
        <v>1577228</v>
      </c>
      <c r="H21" s="62">
        <v>84411369</v>
      </c>
      <c r="I21" s="62">
        <v>63153067</v>
      </c>
      <c r="J21" s="62">
        <v>3518776</v>
      </c>
      <c r="K21" s="62">
        <v>4548209</v>
      </c>
      <c r="L21" s="62">
        <v>12907214</v>
      </c>
      <c r="M21" s="62">
        <v>1652724</v>
      </c>
      <c r="N21" s="62">
        <v>87196044</v>
      </c>
      <c r="O21" s="62">
        <v>65150942</v>
      </c>
      <c r="P21" s="62">
        <v>3217532</v>
      </c>
      <c r="Q21" s="62">
        <v>5196016</v>
      </c>
      <c r="R21" s="62">
        <v>12685228</v>
      </c>
      <c r="S21" s="62">
        <v>1964110</v>
      </c>
      <c r="T21" s="62">
        <v>100366164</v>
      </c>
      <c r="U21" s="62">
        <v>70232666</v>
      </c>
      <c r="V21" s="62">
        <v>3613059</v>
      </c>
      <c r="W21" s="62">
        <v>10840208</v>
      </c>
      <c r="X21" s="62">
        <v>14703505</v>
      </c>
      <c r="Y21" s="62">
        <v>2180332</v>
      </c>
      <c r="Z21" s="72">
        <v>110602090</v>
      </c>
      <c r="AA21" s="72">
        <v>76581555</v>
      </c>
      <c r="AB21" s="72">
        <v>3548588</v>
      </c>
      <c r="AC21" s="72">
        <v>11462758</v>
      </c>
      <c r="AD21" s="72">
        <v>17623913</v>
      </c>
      <c r="AE21" s="72">
        <v>2212006</v>
      </c>
      <c r="AF21" s="93">
        <v>116522129</v>
      </c>
      <c r="AG21" s="93">
        <v>82397451</v>
      </c>
      <c r="AH21" s="93">
        <v>3549583</v>
      </c>
      <c r="AI21" s="93">
        <v>12335680</v>
      </c>
      <c r="AJ21" s="93">
        <v>17105936</v>
      </c>
      <c r="AK21" s="93">
        <v>2512391</v>
      </c>
      <c r="AL21" s="93">
        <v>122860509</v>
      </c>
      <c r="AM21" s="93">
        <v>85645388</v>
      </c>
      <c r="AN21" s="93">
        <v>3639578</v>
      </c>
      <c r="AO21" s="93">
        <v>13702094</v>
      </c>
      <c r="AP21" s="93">
        <v>18508636</v>
      </c>
      <c r="AQ21" s="93">
        <v>2896657</v>
      </c>
    </row>
    <row r="22" spans="1:43" ht="47.25" x14ac:dyDescent="0.25">
      <c r="A22" s="61" t="s">
        <v>82</v>
      </c>
      <c r="B22" s="62">
        <v>47991388</v>
      </c>
      <c r="C22" s="62">
        <v>23612302</v>
      </c>
      <c r="D22" s="62">
        <v>1863832</v>
      </c>
      <c r="E22" s="62">
        <v>864987</v>
      </c>
      <c r="F22" s="62">
        <v>20049778</v>
      </c>
      <c r="G22" s="62">
        <v>1432941</v>
      </c>
      <c r="H22" s="69">
        <v>51453772</v>
      </c>
      <c r="I22" s="62">
        <v>25551018</v>
      </c>
      <c r="J22" s="62">
        <v>1442547</v>
      </c>
      <c r="K22" s="62">
        <v>669546</v>
      </c>
      <c r="L22" s="62">
        <v>23114573</v>
      </c>
      <c r="M22" s="62">
        <v>1779361</v>
      </c>
      <c r="N22" s="62">
        <v>55917465</v>
      </c>
      <c r="O22" s="62">
        <v>27648386</v>
      </c>
      <c r="P22" s="62">
        <v>1462952</v>
      </c>
      <c r="Q22" s="62">
        <v>692601</v>
      </c>
      <c r="R22" s="62">
        <v>25237652</v>
      </c>
      <c r="S22" s="62">
        <v>2235801</v>
      </c>
      <c r="T22" s="62">
        <v>65014554</v>
      </c>
      <c r="U22" s="62">
        <v>30474691</v>
      </c>
      <c r="V22" s="62">
        <v>1468126</v>
      </c>
      <c r="W22" s="62">
        <v>836673</v>
      </c>
      <c r="X22" s="62">
        <v>31141289</v>
      </c>
      <c r="Y22" s="62">
        <v>2462701</v>
      </c>
      <c r="Z22" s="72">
        <v>69612129</v>
      </c>
      <c r="AA22" s="72">
        <v>31701537</v>
      </c>
      <c r="AB22" s="72">
        <v>1374548</v>
      </c>
      <c r="AC22" s="72">
        <v>1033007</v>
      </c>
      <c r="AD22" s="72">
        <v>34062446</v>
      </c>
      <c r="AE22" s="72">
        <v>2604526</v>
      </c>
      <c r="AF22" s="93">
        <v>73875093</v>
      </c>
      <c r="AG22" s="93">
        <v>33562321</v>
      </c>
      <c r="AH22" s="93">
        <v>1228024</v>
      </c>
      <c r="AI22" s="93">
        <v>1374462</v>
      </c>
      <c r="AJ22" s="93">
        <v>35916495</v>
      </c>
      <c r="AK22" s="93">
        <v>2843987</v>
      </c>
      <c r="AL22" s="93">
        <v>76491606</v>
      </c>
      <c r="AM22" s="93">
        <v>34913440</v>
      </c>
      <c r="AN22" s="93">
        <v>1245988</v>
      </c>
      <c r="AO22" s="93">
        <v>2111736</v>
      </c>
      <c r="AP22" s="93">
        <v>36191774</v>
      </c>
      <c r="AQ22" s="93">
        <v>3112481</v>
      </c>
    </row>
    <row r="23" spans="1:43" ht="63" x14ac:dyDescent="0.25">
      <c r="A23" s="61" t="s">
        <v>83</v>
      </c>
      <c r="B23" s="62">
        <v>13754316</v>
      </c>
      <c r="C23" s="62">
        <v>8846279</v>
      </c>
      <c r="D23" s="62">
        <v>97240</v>
      </c>
      <c r="E23" s="62">
        <v>1530135</v>
      </c>
      <c r="F23" s="62">
        <v>1712993</v>
      </c>
      <c r="G23" s="62">
        <v>534429</v>
      </c>
      <c r="H23" s="69">
        <v>15460287</v>
      </c>
      <c r="I23" s="62">
        <v>9878064</v>
      </c>
      <c r="J23" s="62">
        <v>89602</v>
      </c>
      <c r="K23" s="62">
        <v>1884495</v>
      </c>
      <c r="L23" s="62">
        <v>2685606</v>
      </c>
      <c r="M23" s="62">
        <v>590720</v>
      </c>
      <c r="N23" s="69">
        <v>15492591</v>
      </c>
      <c r="O23" s="62">
        <v>9997628</v>
      </c>
      <c r="P23" s="62">
        <v>62598</v>
      </c>
      <c r="Q23" s="62">
        <v>1609327</v>
      </c>
      <c r="R23" s="69">
        <v>2931170</v>
      </c>
      <c r="S23" s="62">
        <v>583968</v>
      </c>
      <c r="T23" s="69">
        <v>16794837</v>
      </c>
      <c r="U23" s="62">
        <v>10419742</v>
      </c>
      <c r="V23" s="62">
        <v>92299</v>
      </c>
      <c r="W23" s="62">
        <v>2093697</v>
      </c>
      <c r="X23" s="69">
        <v>3248241</v>
      </c>
      <c r="Y23" s="62">
        <v>658915</v>
      </c>
      <c r="Z23" s="72">
        <v>19358937</v>
      </c>
      <c r="AA23" s="72">
        <v>11475674</v>
      </c>
      <c r="AB23" s="72">
        <v>87562</v>
      </c>
      <c r="AC23" s="72">
        <v>2107769</v>
      </c>
      <c r="AD23" s="72">
        <v>4600516</v>
      </c>
      <c r="AE23" s="72">
        <v>742092</v>
      </c>
      <c r="AF23" s="93">
        <v>19042447</v>
      </c>
      <c r="AG23" s="93">
        <v>12160454</v>
      </c>
      <c r="AH23" s="93">
        <v>91871</v>
      </c>
      <c r="AI23" s="93">
        <v>2251502</v>
      </c>
      <c r="AJ23" s="93">
        <v>3456804</v>
      </c>
      <c r="AK23" s="93">
        <v>828464</v>
      </c>
      <c r="AL23" s="93">
        <v>21634482</v>
      </c>
      <c r="AM23" s="93">
        <v>13952648</v>
      </c>
      <c r="AN23" s="93">
        <v>92518</v>
      </c>
      <c r="AO23" s="93">
        <v>2519553</v>
      </c>
      <c r="AP23" s="93">
        <v>3939010</v>
      </c>
      <c r="AQ23" s="93">
        <v>876823</v>
      </c>
    </row>
    <row r="24" spans="1:43" ht="31.5" x14ac:dyDescent="0.25">
      <c r="A24" s="61" t="s">
        <v>84</v>
      </c>
      <c r="B24" s="69">
        <v>653942</v>
      </c>
      <c r="C24" s="62">
        <v>389347</v>
      </c>
      <c r="D24" s="62">
        <v>35662</v>
      </c>
      <c r="E24" s="62">
        <v>117011</v>
      </c>
      <c r="F24" s="62">
        <v>33019</v>
      </c>
      <c r="G24" s="62">
        <v>37163</v>
      </c>
      <c r="H24" s="69">
        <v>696382</v>
      </c>
      <c r="I24" s="62">
        <v>424188</v>
      </c>
      <c r="J24" s="62">
        <v>39946</v>
      </c>
      <c r="K24" s="62">
        <v>117929</v>
      </c>
      <c r="L24" s="62">
        <v>60260</v>
      </c>
      <c r="M24" s="62">
        <v>38822</v>
      </c>
      <c r="N24" s="62">
        <v>715923</v>
      </c>
      <c r="O24" s="62">
        <v>298993</v>
      </c>
      <c r="P24" s="62">
        <v>18350</v>
      </c>
      <c r="Q24" s="62">
        <v>132212</v>
      </c>
      <c r="R24" s="62">
        <v>81410</v>
      </c>
      <c r="S24" s="62">
        <v>148005</v>
      </c>
      <c r="T24" s="62">
        <v>444560</v>
      </c>
      <c r="U24" s="62">
        <v>280477</v>
      </c>
      <c r="V24" s="62">
        <v>18350</v>
      </c>
      <c r="W24" s="62">
        <v>6574</v>
      </c>
      <c r="X24" s="62">
        <v>75202</v>
      </c>
      <c r="Y24" s="62">
        <v>28453</v>
      </c>
      <c r="Z24" s="72">
        <v>453947</v>
      </c>
      <c r="AA24" s="72">
        <v>271082</v>
      </c>
      <c r="AB24" s="72">
        <v>15504</v>
      </c>
      <c r="AC24" s="72">
        <v>15035</v>
      </c>
      <c r="AD24" s="72">
        <v>67898</v>
      </c>
      <c r="AE24" s="72">
        <v>49102</v>
      </c>
      <c r="AF24" s="93">
        <v>529966</v>
      </c>
      <c r="AG24" s="93">
        <v>312854</v>
      </c>
      <c r="AH24" s="93">
        <v>15504</v>
      </c>
      <c r="AI24" s="93">
        <v>65569</v>
      </c>
      <c r="AJ24" s="93">
        <v>51615</v>
      </c>
      <c r="AK24" s="93">
        <v>49341</v>
      </c>
      <c r="AL24" s="93">
        <v>583989</v>
      </c>
      <c r="AM24" s="93">
        <v>338413</v>
      </c>
      <c r="AN24" s="93">
        <v>18595</v>
      </c>
      <c r="AO24" s="93">
        <v>69300</v>
      </c>
      <c r="AP24" s="93">
        <v>68439</v>
      </c>
      <c r="AQ24" s="93">
        <v>57250</v>
      </c>
    </row>
    <row r="26" spans="1:43" s="31" customFormat="1" x14ac:dyDescent="0.25">
      <c r="A26" s="2" t="s">
        <v>92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Коляда Злата Сергеевна</cp:lastModifiedBy>
  <cp:lastPrinted>2021-05-13T12:20:04Z</cp:lastPrinted>
  <dcterms:created xsi:type="dcterms:W3CDTF">2021-04-08T10:35:45Z</dcterms:created>
  <dcterms:modified xsi:type="dcterms:W3CDTF">2024-12-02T02:59:27Z</dcterms:modified>
</cp:coreProperties>
</file>